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6140" windowHeight="10110"/>
  </bookViews>
  <sheets>
    <sheet name="Stüve" sheetId="4" r:id="rId1"/>
    <sheet name="Data" sheetId="1" r:id="rId2"/>
    <sheet name="Gridlines" sheetId="2" r:id="rId3"/>
  </sheets>
  <calcPr calcId="125725"/>
</workbook>
</file>

<file path=xl/calcChain.xml><?xml version="1.0" encoding="utf-8"?>
<calcChain xmlns="http://schemas.openxmlformats.org/spreadsheetml/2006/main">
  <c r="B6" i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5"/>
  <c r="C8" i="2"/>
  <c r="B9"/>
  <c r="B10" s="1"/>
  <c r="C6"/>
  <c r="C5"/>
  <c r="C6" i="1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5"/>
  <c r="C10" i="2" l="1"/>
  <c r="B11"/>
  <c r="C9"/>
  <c r="B12" l="1"/>
  <c r="C11"/>
  <c r="B13" l="1"/>
  <c r="C12"/>
  <c r="B14" l="1"/>
  <c r="C13"/>
  <c r="B15" l="1"/>
  <c r="C14"/>
  <c r="B16" l="1"/>
  <c r="C15"/>
  <c r="B17" l="1"/>
  <c r="C16"/>
  <c r="B18" l="1"/>
  <c r="C17"/>
  <c r="B19" l="1"/>
  <c r="C18"/>
  <c r="B20" l="1"/>
  <c r="C19"/>
  <c r="B21" l="1"/>
  <c r="C20"/>
  <c r="B22" l="1"/>
  <c r="C21"/>
  <c r="B23" l="1"/>
  <c r="C22"/>
  <c r="B24" l="1"/>
  <c r="C23"/>
  <c r="C24" l="1"/>
  <c r="B25"/>
  <c r="C25" l="1"/>
  <c r="B26"/>
  <c r="C26" s="1"/>
</calcChain>
</file>

<file path=xl/sharedStrings.xml><?xml version="1.0" encoding="utf-8"?>
<sst xmlns="http://schemas.openxmlformats.org/spreadsheetml/2006/main" count="62" uniqueCount="37">
  <si>
    <t>-------</t>
  </si>
  <si>
    <t>--------</t>
  </si>
  <si>
    <t>------</t>
  </si>
  <si>
    <t>PRES</t>
  </si>
  <si>
    <t>HGHT</t>
  </si>
  <si>
    <t>TEMP</t>
  </si>
  <si>
    <t>DWPT</t>
  </si>
  <si>
    <t>RELH</t>
  </si>
  <si>
    <t>MIXR</t>
  </si>
  <si>
    <t>DRCT</t>
  </si>
  <si>
    <t>SKNT</t>
  </si>
  <si>
    <t>THTA</t>
  </si>
  <si>
    <t>THTE</t>
  </si>
  <si>
    <t>THTV</t>
  </si>
  <si>
    <t>hPa</t>
  </si>
  <si>
    <t>m</t>
  </si>
  <si>
    <t>C</t>
  </si>
  <si>
    <t>%</t>
  </si>
  <si>
    <t>g/kg</t>
  </si>
  <si>
    <t>deg</t>
  </si>
  <si>
    <t>knot</t>
  </si>
  <si>
    <t>K</t>
  </si>
  <si>
    <t>p</t>
  </si>
  <si>
    <t>p^(R/cp)</t>
  </si>
  <si>
    <t>Lowest pressure level</t>
  </si>
  <si>
    <t>Highest pressure level</t>
  </si>
  <si>
    <t>Pressure gridlines</t>
  </si>
  <si>
    <t>T-low</t>
  </si>
  <si>
    <t>T-high</t>
  </si>
  <si>
    <t>Temp (°C)</t>
  </si>
  <si>
    <t>Dewp (°C)</t>
  </si>
  <si>
    <t>Pres (mb)</t>
  </si>
  <si>
    <t>Data used in plot</t>
  </si>
  <si>
    <t>Original Univ. Of Wyoming Sounding Data --&gt;</t>
  </si>
  <si>
    <t>These numbers are used to draw the grid lines on the diagram and to determine the desired extent of the axes.</t>
  </si>
  <si>
    <t>Transformed pressure coordinates</t>
  </si>
  <si>
    <r>
      <t>A St</t>
    </r>
    <r>
      <rPr>
        <sz val="11"/>
        <color theme="1"/>
        <rFont val="Calibri"/>
        <family val="2"/>
      </rPr>
      <t>ü</t>
    </r>
    <r>
      <rPr>
        <sz val="11"/>
        <color theme="1"/>
        <rFont val="Calibri"/>
        <family val="2"/>
        <scheme val="minor"/>
      </rPr>
      <t>ve diagram is a plot of T vs. -p^(R/cp). We therefore need to transform the y-axis as shown in column C.</t>
    </r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</si>
</sst>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180758387889982"/>
          <c:y val="2.257591332659234E-2"/>
          <c:w val="0.85558275641811354"/>
          <c:h val="0.87246321960319717"/>
        </c:manualLayout>
      </c:layout>
      <c:scatterChart>
        <c:scatterStyle val="lineMarker"/>
        <c:ser>
          <c:idx val="0"/>
          <c:order val="0"/>
          <c:tx>
            <c:v>Temperature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Data!$D$5:$D$97</c:f>
              <c:numCache>
                <c:formatCode>General</c:formatCode>
                <c:ptCount val="93"/>
                <c:pt idx="0">
                  <c:v>-0.5</c:v>
                </c:pt>
                <c:pt idx="1">
                  <c:v>0.6</c:v>
                </c:pt>
                <c:pt idx="2">
                  <c:v>2.2000000000000002</c:v>
                </c:pt>
                <c:pt idx="3">
                  <c:v>4.4000000000000004</c:v>
                </c:pt>
                <c:pt idx="4">
                  <c:v>4.2</c:v>
                </c:pt>
                <c:pt idx="5">
                  <c:v>4.2</c:v>
                </c:pt>
                <c:pt idx="6">
                  <c:v>3.6</c:v>
                </c:pt>
                <c:pt idx="7">
                  <c:v>4.2</c:v>
                </c:pt>
                <c:pt idx="8">
                  <c:v>4.4000000000000004</c:v>
                </c:pt>
                <c:pt idx="9">
                  <c:v>4.5</c:v>
                </c:pt>
                <c:pt idx="10">
                  <c:v>4.5999999999999996</c:v>
                </c:pt>
                <c:pt idx="11">
                  <c:v>4.2</c:v>
                </c:pt>
                <c:pt idx="12">
                  <c:v>5.3</c:v>
                </c:pt>
                <c:pt idx="13">
                  <c:v>5.4</c:v>
                </c:pt>
                <c:pt idx="14">
                  <c:v>5.4</c:v>
                </c:pt>
                <c:pt idx="15">
                  <c:v>4.2</c:v>
                </c:pt>
                <c:pt idx="16">
                  <c:v>3.8</c:v>
                </c:pt>
                <c:pt idx="17">
                  <c:v>3.4</c:v>
                </c:pt>
                <c:pt idx="18">
                  <c:v>3.4</c:v>
                </c:pt>
                <c:pt idx="19">
                  <c:v>3</c:v>
                </c:pt>
                <c:pt idx="20">
                  <c:v>2.4</c:v>
                </c:pt>
                <c:pt idx="21">
                  <c:v>1.8</c:v>
                </c:pt>
                <c:pt idx="22">
                  <c:v>1.1000000000000001</c:v>
                </c:pt>
                <c:pt idx="23">
                  <c:v>-0.5</c:v>
                </c:pt>
                <c:pt idx="24">
                  <c:v>-0.9</c:v>
                </c:pt>
                <c:pt idx="25">
                  <c:v>-0.9</c:v>
                </c:pt>
                <c:pt idx="26">
                  <c:v>-2.1</c:v>
                </c:pt>
                <c:pt idx="27">
                  <c:v>-2.2999999999999998</c:v>
                </c:pt>
                <c:pt idx="28">
                  <c:v>-3.1</c:v>
                </c:pt>
                <c:pt idx="29">
                  <c:v>-4.0999999999999996</c:v>
                </c:pt>
                <c:pt idx="30">
                  <c:v>-5.7</c:v>
                </c:pt>
                <c:pt idx="31">
                  <c:v>-6.1</c:v>
                </c:pt>
                <c:pt idx="32">
                  <c:v>-6.9</c:v>
                </c:pt>
                <c:pt idx="33">
                  <c:v>-6.9</c:v>
                </c:pt>
                <c:pt idx="34">
                  <c:v>-7.3</c:v>
                </c:pt>
                <c:pt idx="35">
                  <c:v>-7.5</c:v>
                </c:pt>
                <c:pt idx="36">
                  <c:v>-7.7</c:v>
                </c:pt>
                <c:pt idx="37">
                  <c:v>-7.9</c:v>
                </c:pt>
                <c:pt idx="38">
                  <c:v>-7.9</c:v>
                </c:pt>
                <c:pt idx="39">
                  <c:v>-7.9</c:v>
                </c:pt>
                <c:pt idx="40">
                  <c:v>-11.9</c:v>
                </c:pt>
                <c:pt idx="41">
                  <c:v>-13.7</c:v>
                </c:pt>
                <c:pt idx="42">
                  <c:v>-15.3</c:v>
                </c:pt>
                <c:pt idx="43">
                  <c:v>-16.100000000000001</c:v>
                </c:pt>
                <c:pt idx="44">
                  <c:v>-17.3</c:v>
                </c:pt>
                <c:pt idx="45">
                  <c:v>-20.9</c:v>
                </c:pt>
                <c:pt idx="46">
                  <c:v>-22.7</c:v>
                </c:pt>
                <c:pt idx="47">
                  <c:v>-26.1</c:v>
                </c:pt>
                <c:pt idx="48">
                  <c:v>-30.7</c:v>
                </c:pt>
                <c:pt idx="49">
                  <c:v>-33.200000000000003</c:v>
                </c:pt>
                <c:pt idx="50">
                  <c:v>-38.299999999999997</c:v>
                </c:pt>
                <c:pt idx="51">
                  <c:v>-40.5</c:v>
                </c:pt>
                <c:pt idx="52">
                  <c:v>-44.8</c:v>
                </c:pt>
                <c:pt idx="53">
                  <c:v>-46.1</c:v>
                </c:pt>
                <c:pt idx="54">
                  <c:v>-50.7</c:v>
                </c:pt>
                <c:pt idx="55">
                  <c:v>-55.3</c:v>
                </c:pt>
                <c:pt idx="56">
                  <c:v>-58.9</c:v>
                </c:pt>
                <c:pt idx="57">
                  <c:v>-61.3</c:v>
                </c:pt>
                <c:pt idx="58">
                  <c:v>-60.7</c:v>
                </c:pt>
                <c:pt idx="59">
                  <c:v>-61.1</c:v>
                </c:pt>
                <c:pt idx="60">
                  <c:v>-60.3</c:v>
                </c:pt>
                <c:pt idx="61">
                  <c:v>-60.1</c:v>
                </c:pt>
                <c:pt idx="62">
                  <c:v>-61.3</c:v>
                </c:pt>
                <c:pt idx="63">
                  <c:v>-60.3</c:v>
                </c:pt>
                <c:pt idx="64">
                  <c:v>-60.7</c:v>
                </c:pt>
                <c:pt idx="65">
                  <c:v>-60.6</c:v>
                </c:pt>
                <c:pt idx="66">
                  <c:v>-59.5</c:v>
                </c:pt>
                <c:pt idx="67">
                  <c:v>-57.7</c:v>
                </c:pt>
                <c:pt idx="68">
                  <c:v>-58.3</c:v>
                </c:pt>
                <c:pt idx="69">
                  <c:v>-55.9</c:v>
                </c:pt>
                <c:pt idx="70">
                  <c:v>-54.3</c:v>
                </c:pt>
                <c:pt idx="71">
                  <c:v>-54.3</c:v>
                </c:pt>
                <c:pt idx="72">
                  <c:v>-55.7</c:v>
                </c:pt>
                <c:pt idx="73">
                  <c:v>-56.9</c:v>
                </c:pt>
                <c:pt idx="74">
                  <c:v>-56.9</c:v>
                </c:pt>
                <c:pt idx="75">
                  <c:v>-56.1</c:v>
                </c:pt>
                <c:pt idx="76">
                  <c:v>-56.3</c:v>
                </c:pt>
                <c:pt idx="77">
                  <c:v>-57.8</c:v>
                </c:pt>
                <c:pt idx="78">
                  <c:v>-58.9</c:v>
                </c:pt>
                <c:pt idx="79">
                  <c:v>-58.7</c:v>
                </c:pt>
                <c:pt idx="80">
                  <c:v>-59.8</c:v>
                </c:pt>
                <c:pt idx="81">
                  <c:v>-60.1</c:v>
                </c:pt>
                <c:pt idx="82">
                  <c:v>-59.9</c:v>
                </c:pt>
                <c:pt idx="83">
                  <c:v>-57.9</c:v>
                </c:pt>
                <c:pt idx="84">
                  <c:v>-58.1</c:v>
                </c:pt>
                <c:pt idx="85">
                  <c:v>-59.5</c:v>
                </c:pt>
                <c:pt idx="86">
                  <c:v>-60.7</c:v>
                </c:pt>
                <c:pt idx="87">
                  <c:v>-60.5</c:v>
                </c:pt>
                <c:pt idx="88">
                  <c:v>-60.3</c:v>
                </c:pt>
                <c:pt idx="89">
                  <c:v>-60.1</c:v>
                </c:pt>
                <c:pt idx="90">
                  <c:v>-60.1</c:v>
                </c:pt>
                <c:pt idx="91">
                  <c:v>-58.5</c:v>
                </c:pt>
                <c:pt idx="92">
                  <c:v>-57.9</c:v>
                </c:pt>
              </c:numCache>
            </c:numRef>
          </c:xVal>
          <c:yVal>
            <c:numRef>
              <c:f>Data!$C$5:$C$97</c:f>
              <c:numCache>
                <c:formatCode>0.0</c:formatCode>
                <c:ptCount val="93"/>
                <c:pt idx="0">
                  <c:v>7.2000412538215057</c:v>
                </c:pt>
                <c:pt idx="1">
                  <c:v>7.1897935138648048</c:v>
                </c:pt>
                <c:pt idx="2">
                  <c:v>7.171254955899836</c:v>
                </c:pt>
                <c:pt idx="3">
                  <c:v>7.1275257300097365</c:v>
                </c:pt>
                <c:pt idx="4">
                  <c:v>7.0937520360164692</c:v>
                </c:pt>
                <c:pt idx="5">
                  <c:v>7.0922652263769708</c:v>
                </c:pt>
                <c:pt idx="6">
                  <c:v>7.0552693834193159</c:v>
                </c:pt>
                <c:pt idx="7">
                  <c:v>7.0358295089880878</c:v>
                </c:pt>
                <c:pt idx="8">
                  <c:v>7.0314912408292418</c:v>
                </c:pt>
                <c:pt idx="9">
                  <c:v>7.0169090343261864</c:v>
                </c:pt>
                <c:pt idx="10">
                  <c:v>7.011885679287702</c:v>
                </c:pt>
                <c:pt idx="11">
                  <c:v>6.9678198589078431</c:v>
                </c:pt>
                <c:pt idx="12">
                  <c:v>6.9421629791874526</c:v>
                </c:pt>
                <c:pt idx="13">
                  <c:v>6.9387988913365328</c:v>
                </c:pt>
                <c:pt idx="14">
                  <c:v>6.9094710496024829</c:v>
                </c:pt>
                <c:pt idx="15">
                  <c:v>6.8637337660075426</c:v>
                </c:pt>
                <c:pt idx="16">
                  <c:v>6.8452234915596541</c:v>
                </c:pt>
                <c:pt idx="17">
                  <c:v>6.7960287906496708</c:v>
                </c:pt>
                <c:pt idx="18">
                  <c:v>6.7948465867304613</c:v>
                </c:pt>
                <c:pt idx="19">
                  <c:v>6.7722862826740338</c:v>
                </c:pt>
                <c:pt idx="20">
                  <c:v>6.7219807651596595</c:v>
                </c:pt>
                <c:pt idx="21">
                  <c:v>6.6751694535343571</c:v>
                </c:pt>
                <c:pt idx="22">
                  <c:v>6.6500801892422761</c:v>
                </c:pt>
                <c:pt idx="23">
                  <c:v>6.5948501095722296</c:v>
                </c:pt>
                <c:pt idx="24">
                  <c:v>6.5782328674822406</c:v>
                </c:pt>
                <c:pt idx="25">
                  <c:v>6.5769502611582258</c:v>
                </c:pt>
                <c:pt idx="26">
                  <c:v>6.5459781858171189</c:v>
                </c:pt>
                <c:pt idx="27">
                  <c:v>6.5303536833878679</c:v>
                </c:pt>
                <c:pt idx="28">
                  <c:v>6.493528243275466</c:v>
                </c:pt>
                <c:pt idx="29">
                  <c:v>6.429155530195712</c:v>
                </c:pt>
                <c:pt idx="30">
                  <c:v>6.3770257436854934</c:v>
                </c:pt>
                <c:pt idx="31">
                  <c:v>6.3642432479776101</c:v>
                </c:pt>
                <c:pt idx="32">
                  <c:v>6.3379209065490043</c:v>
                </c:pt>
                <c:pt idx="33">
                  <c:v>6.3266364899242813</c:v>
                </c:pt>
                <c:pt idx="34">
                  <c:v>6.3124597781908793</c:v>
                </c:pt>
                <c:pt idx="35">
                  <c:v>6.3010607873815623</c:v>
                </c:pt>
                <c:pt idx="36">
                  <c:v>6.2636531920461245</c:v>
                </c:pt>
                <c:pt idx="37">
                  <c:v>6.2344930996362642</c:v>
                </c:pt>
                <c:pt idx="38">
                  <c:v>6.2236168810099315</c:v>
                </c:pt>
                <c:pt idx="39">
                  <c:v>6.2079541016676467</c:v>
                </c:pt>
                <c:pt idx="40">
                  <c:v>6.0842426025154577</c:v>
                </c:pt>
                <c:pt idx="41">
                  <c:v>6.0296975911459549</c:v>
                </c:pt>
                <c:pt idx="42">
                  <c:v>5.9716037138849662</c:v>
                </c:pt>
                <c:pt idx="43">
                  <c:v>5.9320746485458367</c:v>
                </c:pt>
                <c:pt idx="44">
                  <c:v>5.898622974975992</c:v>
                </c:pt>
                <c:pt idx="45">
                  <c:v>5.809352713078912</c:v>
                </c:pt>
                <c:pt idx="46">
                  <c:v>5.763400126784255</c:v>
                </c:pt>
                <c:pt idx="47">
                  <c:v>5.653707160156066</c:v>
                </c:pt>
                <c:pt idx="48">
                  <c:v>5.53446745964348</c:v>
                </c:pt>
                <c:pt idx="49">
                  <c:v>5.4691025402224742</c:v>
                </c:pt>
                <c:pt idx="50">
                  <c:v>5.3403961369706323</c:v>
                </c:pt>
                <c:pt idx="51">
                  <c:v>5.2431546883883104</c:v>
                </c:pt>
                <c:pt idx="52">
                  <c:v>5.1321320023040107</c:v>
                </c:pt>
                <c:pt idx="53">
                  <c:v>5.0979646070302813</c:v>
                </c:pt>
                <c:pt idx="54">
                  <c:v>4.9676803537358492</c:v>
                </c:pt>
                <c:pt idx="55">
                  <c:v>4.8393257655895558</c:v>
                </c:pt>
                <c:pt idx="56">
                  <c:v>4.7348197235806184</c:v>
                </c:pt>
                <c:pt idx="57">
                  <c:v>4.6658487466836895</c:v>
                </c:pt>
                <c:pt idx="58">
                  <c:v>4.6353170082202606</c:v>
                </c:pt>
                <c:pt idx="59">
                  <c:v>4.579056604987767</c:v>
                </c:pt>
                <c:pt idx="60">
                  <c:v>4.5405666864779866</c:v>
                </c:pt>
                <c:pt idx="61">
                  <c:v>4.5340717769468935</c:v>
                </c:pt>
                <c:pt idx="62">
                  <c:v>4.481254184092732</c:v>
                </c:pt>
                <c:pt idx="63">
                  <c:v>4.4542508109502004</c:v>
                </c:pt>
                <c:pt idx="64">
                  <c:v>4.4199099499966792</c:v>
                </c:pt>
                <c:pt idx="65">
                  <c:v>4.4157439312512192</c:v>
                </c:pt>
                <c:pt idx="66">
                  <c:v>4.370681644287532</c:v>
                </c:pt>
                <c:pt idx="67">
                  <c:v>4.3563585136601093</c:v>
                </c:pt>
                <c:pt idx="68">
                  <c:v>4.3273534835542602</c:v>
                </c:pt>
                <c:pt idx="69">
                  <c:v>4.3052761786317557</c:v>
                </c:pt>
                <c:pt idx="70">
                  <c:v>4.2372858369542223</c:v>
                </c:pt>
                <c:pt idx="71">
                  <c:v>4.2365149285477806</c:v>
                </c:pt>
                <c:pt idx="72">
                  <c:v>4.1824526808251692</c:v>
                </c:pt>
                <c:pt idx="73">
                  <c:v>4.142156316203744</c:v>
                </c:pt>
                <c:pt idx="74">
                  <c:v>4.1257596404556551</c:v>
                </c:pt>
                <c:pt idx="75">
                  <c:v>4.1091983005773676</c:v>
                </c:pt>
                <c:pt idx="76">
                  <c:v>4.0670477405736865</c:v>
                </c:pt>
                <c:pt idx="77">
                  <c:v>4.0105634959082579</c:v>
                </c:pt>
                <c:pt idx="78">
                  <c:v>3.9702611888996455</c:v>
                </c:pt>
                <c:pt idx="79">
                  <c:v>3.9520158127773151</c:v>
                </c:pt>
                <c:pt idx="80">
                  <c:v>3.9007232777720136</c:v>
                </c:pt>
                <c:pt idx="81">
                  <c:v>3.8864374688873271</c:v>
                </c:pt>
                <c:pt idx="82">
                  <c:v>3.797829528568474</c:v>
                </c:pt>
                <c:pt idx="83">
                  <c:v>3.7671119422854793</c:v>
                </c:pt>
                <c:pt idx="84">
                  <c:v>3.7251544045904983</c:v>
                </c:pt>
                <c:pt idx="85">
                  <c:v>3.6386294038952687</c:v>
                </c:pt>
                <c:pt idx="86">
                  <c:v>3.5681151479045652</c:v>
                </c:pt>
                <c:pt idx="87">
                  <c:v>3.4901798863638858</c:v>
                </c:pt>
                <c:pt idx="88">
                  <c:v>3.4417645434427793</c:v>
                </c:pt>
                <c:pt idx="89">
                  <c:v>3.3942704518775799</c:v>
                </c:pt>
                <c:pt idx="90">
                  <c:v>3.3821334628846031</c:v>
                </c:pt>
                <c:pt idx="91">
                  <c:v>3.3644075160327693</c:v>
                </c:pt>
                <c:pt idx="92">
                  <c:v>3.349224008307202</c:v>
                </c:pt>
              </c:numCache>
            </c:numRef>
          </c:yVal>
        </c:ser>
        <c:ser>
          <c:idx val="19"/>
          <c:order val="1"/>
          <c:tx>
            <c:v>Dewpoint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Data!$N$5:$N$97</c:f>
              <c:numCache>
                <c:formatCode>General</c:formatCode>
                <c:ptCount val="93"/>
                <c:pt idx="0">
                  <c:v>-1.2</c:v>
                </c:pt>
                <c:pt idx="1">
                  <c:v>-1.2</c:v>
                </c:pt>
                <c:pt idx="2">
                  <c:v>-1.3</c:v>
                </c:pt>
                <c:pt idx="3">
                  <c:v>-1.6</c:v>
                </c:pt>
                <c:pt idx="4">
                  <c:v>-3.8</c:v>
                </c:pt>
                <c:pt idx="5">
                  <c:v>-3.8</c:v>
                </c:pt>
                <c:pt idx="6">
                  <c:v>-3.4</c:v>
                </c:pt>
                <c:pt idx="7">
                  <c:v>-15.8</c:v>
                </c:pt>
                <c:pt idx="8">
                  <c:v>-17.600000000000001</c:v>
                </c:pt>
                <c:pt idx="9">
                  <c:v>-20.399999999999999</c:v>
                </c:pt>
                <c:pt idx="10">
                  <c:v>-21.4</c:v>
                </c:pt>
                <c:pt idx="11">
                  <c:v>-21.8</c:v>
                </c:pt>
                <c:pt idx="12">
                  <c:v>-28.7</c:v>
                </c:pt>
                <c:pt idx="13">
                  <c:v>-29.6</c:v>
                </c:pt>
                <c:pt idx="14">
                  <c:v>-25.6</c:v>
                </c:pt>
                <c:pt idx="15">
                  <c:v>-19.8</c:v>
                </c:pt>
                <c:pt idx="16">
                  <c:v>-20.2</c:v>
                </c:pt>
                <c:pt idx="17">
                  <c:v>-19.600000000000001</c:v>
                </c:pt>
                <c:pt idx="18">
                  <c:v>-20.2</c:v>
                </c:pt>
                <c:pt idx="19">
                  <c:v>-34</c:v>
                </c:pt>
                <c:pt idx="20">
                  <c:v>-26.9</c:v>
                </c:pt>
                <c:pt idx="21">
                  <c:v>-20.2</c:v>
                </c:pt>
                <c:pt idx="22">
                  <c:v>-20</c:v>
                </c:pt>
                <c:pt idx="23">
                  <c:v>-19.5</c:v>
                </c:pt>
                <c:pt idx="24">
                  <c:v>-15.2</c:v>
                </c:pt>
                <c:pt idx="25">
                  <c:v>-14.9</c:v>
                </c:pt>
                <c:pt idx="26">
                  <c:v>-16.100000000000001</c:v>
                </c:pt>
                <c:pt idx="27">
                  <c:v>-22.3</c:v>
                </c:pt>
                <c:pt idx="28">
                  <c:v>-23.1</c:v>
                </c:pt>
                <c:pt idx="29">
                  <c:v>-30.1</c:v>
                </c:pt>
                <c:pt idx="30">
                  <c:v>-43.7</c:v>
                </c:pt>
                <c:pt idx="31">
                  <c:v>-39.1</c:v>
                </c:pt>
                <c:pt idx="32">
                  <c:v>-29.9</c:v>
                </c:pt>
                <c:pt idx="33">
                  <c:v>-36.9</c:v>
                </c:pt>
                <c:pt idx="34">
                  <c:v>-22.3</c:v>
                </c:pt>
                <c:pt idx="35">
                  <c:v>-20.5</c:v>
                </c:pt>
                <c:pt idx="36">
                  <c:v>-23.7</c:v>
                </c:pt>
                <c:pt idx="37">
                  <c:v>-47.9</c:v>
                </c:pt>
                <c:pt idx="38">
                  <c:v>-51.2</c:v>
                </c:pt>
                <c:pt idx="39">
                  <c:v>-55.9</c:v>
                </c:pt>
                <c:pt idx="40">
                  <c:v>-46.8</c:v>
                </c:pt>
                <c:pt idx="41">
                  <c:v>-42.7</c:v>
                </c:pt>
                <c:pt idx="42">
                  <c:v>-31.3</c:v>
                </c:pt>
                <c:pt idx="43">
                  <c:v>-38.1</c:v>
                </c:pt>
                <c:pt idx="44">
                  <c:v>-39.299999999999997</c:v>
                </c:pt>
                <c:pt idx="45">
                  <c:v>-39.6</c:v>
                </c:pt>
                <c:pt idx="46">
                  <c:v>-39.700000000000003</c:v>
                </c:pt>
                <c:pt idx="47">
                  <c:v>-42.1</c:v>
                </c:pt>
                <c:pt idx="48">
                  <c:v>-45.7</c:v>
                </c:pt>
                <c:pt idx="49">
                  <c:v>-46.9</c:v>
                </c:pt>
                <c:pt idx="50">
                  <c:v>-49.3</c:v>
                </c:pt>
                <c:pt idx="51">
                  <c:v>-51.5</c:v>
                </c:pt>
                <c:pt idx="52">
                  <c:v>-55</c:v>
                </c:pt>
                <c:pt idx="53">
                  <c:v>-56.1</c:v>
                </c:pt>
                <c:pt idx="54">
                  <c:v>-60.7</c:v>
                </c:pt>
                <c:pt idx="55">
                  <c:v>-64.3</c:v>
                </c:pt>
                <c:pt idx="56">
                  <c:v>-67.900000000000006</c:v>
                </c:pt>
                <c:pt idx="57">
                  <c:v>-70.3</c:v>
                </c:pt>
                <c:pt idx="58">
                  <c:v>-69.7</c:v>
                </c:pt>
                <c:pt idx="59">
                  <c:v>-70.099999999999994</c:v>
                </c:pt>
                <c:pt idx="60">
                  <c:v>-69.3</c:v>
                </c:pt>
                <c:pt idx="61">
                  <c:v>-69.099999999999994</c:v>
                </c:pt>
                <c:pt idx="62">
                  <c:v>-70.3</c:v>
                </c:pt>
                <c:pt idx="63">
                  <c:v>-69.3</c:v>
                </c:pt>
                <c:pt idx="64">
                  <c:v>-69.7</c:v>
                </c:pt>
                <c:pt idx="65">
                  <c:v>-69.599999999999994</c:v>
                </c:pt>
                <c:pt idx="66">
                  <c:v>-68.5</c:v>
                </c:pt>
                <c:pt idx="67">
                  <c:v>-66.7</c:v>
                </c:pt>
                <c:pt idx="68">
                  <c:v>-67.3</c:v>
                </c:pt>
                <c:pt idx="69">
                  <c:v>-65.900000000000006</c:v>
                </c:pt>
                <c:pt idx="70">
                  <c:v>-64.3</c:v>
                </c:pt>
                <c:pt idx="71">
                  <c:v>-64.3</c:v>
                </c:pt>
                <c:pt idx="72">
                  <c:v>-65.7</c:v>
                </c:pt>
                <c:pt idx="73">
                  <c:v>-66.900000000000006</c:v>
                </c:pt>
                <c:pt idx="74">
                  <c:v>-66.900000000000006</c:v>
                </c:pt>
                <c:pt idx="75">
                  <c:v>-66.099999999999994</c:v>
                </c:pt>
                <c:pt idx="76">
                  <c:v>-66.3</c:v>
                </c:pt>
                <c:pt idx="77">
                  <c:v>-67.8</c:v>
                </c:pt>
                <c:pt idx="78">
                  <c:v>-68.900000000000006</c:v>
                </c:pt>
                <c:pt idx="79">
                  <c:v>-68.7</c:v>
                </c:pt>
                <c:pt idx="80">
                  <c:v>-69.8</c:v>
                </c:pt>
                <c:pt idx="81">
                  <c:v>-70.099999999999994</c:v>
                </c:pt>
                <c:pt idx="82">
                  <c:v>-69.900000000000006</c:v>
                </c:pt>
                <c:pt idx="83">
                  <c:v>-68.900000000000006</c:v>
                </c:pt>
                <c:pt idx="84">
                  <c:v>-69.099999999999994</c:v>
                </c:pt>
                <c:pt idx="85">
                  <c:v>-70.5</c:v>
                </c:pt>
                <c:pt idx="86">
                  <c:v>-71.7</c:v>
                </c:pt>
                <c:pt idx="87">
                  <c:v>-71.5</c:v>
                </c:pt>
                <c:pt idx="88">
                  <c:v>-71.3</c:v>
                </c:pt>
                <c:pt idx="89">
                  <c:v>-71.099999999999994</c:v>
                </c:pt>
                <c:pt idx="90">
                  <c:v>-71.099999999999994</c:v>
                </c:pt>
                <c:pt idx="91">
                  <c:v>-69.5</c:v>
                </c:pt>
                <c:pt idx="92">
                  <c:v>-69.900000000000006</c:v>
                </c:pt>
              </c:numCache>
            </c:numRef>
          </c:xVal>
          <c:yVal>
            <c:numRef>
              <c:f>Data!$C$5:$C$97</c:f>
              <c:numCache>
                <c:formatCode>0.0</c:formatCode>
                <c:ptCount val="93"/>
                <c:pt idx="0">
                  <c:v>7.2000412538215057</c:v>
                </c:pt>
                <c:pt idx="1">
                  <c:v>7.1897935138648048</c:v>
                </c:pt>
                <c:pt idx="2">
                  <c:v>7.171254955899836</c:v>
                </c:pt>
                <c:pt idx="3">
                  <c:v>7.1275257300097365</c:v>
                </c:pt>
                <c:pt idx="4">
                  <c:v>7.0937520360164692</c:v>
                </c:pt>
                <c:pt idx="5">
                  <c:v>7.0922652263769708</c:v>
                </c:pt>
                <c:pt idx="6">
                  <c:v>7.0552693834193159</c:v>
                </c:pt>
                <c:pt idx="7">
                  <c:v>7.0358295089880878</c:v>
                </c:pt>
                <c:pt idx="8">
                  <c:v>7.0314912408292418</c:v>
                </c:pt>
                <c:pt idx="9">
                  <c:v>7.0169090343261864</c:v>
                </c:pt>
                <c:pt idx="10">
                  <c:v>7.011885679287702</c:v>
                </c:pt>
                <c:pt idx="11">
                  <c:v>6.9678198589078431</c:v>
                </c:pt>
                <c:pt idx="12">
                  <c:v>6.9421629791874526</c:v>
                </c:pt>
                <c:pt idx="13">
                  <c:v>6.9387988913365328</c:v>
                </c:pt>
                <c:pt idx="14">
                  <c:v>6.9094710496024829</c:v>
                </c:pt>
                <c:pt idx="15">
                  <c:v>6.8637337660075426</c:v>
                </c:pt>
                <c:pt idx="16">
                  <c:v>6.8452234915596541</c:v>
                </c:pt>
                <c:pt idx="17">
                  <c:v>6.7960287906496708</c:v>
                </c:pt>
                <c:pt idx="18">
                  <c:v>6.7948465867304613</c:v>
                </c:pt>
                <c:pt idx="19">
                  <c:v>6.7722862826740338</c:v>
                </c:pt>
                <c:pt idx="20">
                  <c:v>6.7219807651596595</c:v>
                </c:pt>
                <c:pt idx="21">
                  <c:v>6.6751694535343571</c:v>
                </c:pt>
                <c:pt idx="22">
                  <c:v>6.6500801892422761</c:v>
                </c:pt>
                <c:pt idx="23">
                  <c:v>6.5948501095722296</c:v>
                </c:pt>
                <c:pt idx="24">
                  <c:v>6.5782328674822406</c:v>
                </c:pt>
                <c:pt idx="25">
                  <c:v>6.5769502611582258</c:v>
                </c:pt>
                <c:pt idx="26">
                  <c:v>6.5459781858171189</c:v>
                </c:pt>
                <c:pt idx="27">
                  <c:v>6.5303536833878679</c:v>
                </c:pt>
                <c:pt idx="28">
                  <c:v>6.493528243275466</c:v>
                </c:pt>
                <c:pt idx="29">
                  <c:v>6.429155530195712</c:v>
                </c:pt>
                <c:pt idx="30">
                  <c:v>6.3770257436854934</c:v>
                </c:pt>
                <c:pt idx="31">
                  <c:v>6.3642432479776101</c:v>
                </c:pt>
                <c:pt idx="32">
                  <c:v>6.3379209065490043</c:v>
                </c:pt>
                <c:pt idx="33">
                  <c:v>6.3266364899242813</c:v>
                </c:pt>
                <c:pt idx="34">
                  <c:v>6.3124597781908793</c:v>
                </c:pt>
                <c:pt idx="35">
                  <c:v>6.3010607873815623</c:v>
                </c:pt>
                <c:pt idx="36">
                  <c:v>6.2636531920461245</c:v>
                </c:pt>
                <c:pt idx="37">
                  <c:v>6.2344930996362642</c:v>
                </c:pt>
                <c:pt idx="38">
                  <c:v>6.2236168810099315</c:v>
                </c:pt>
                <c:pt idx="39">
                  <c:v>6.2079541016676467</c:v>
                </c:pt>
                <c:pt idx="40">
                  <c:v>6.0842426025154577</c:v>
                </c:pt>
                <c:pt idx="41">
                  <c:v>6.0296975911459549</c:v>
                </c:pt>
                <c:pt idx="42">
                  <c:v>5.9716037138849662</c:v>
                </c:pt>
                <c:pt idx="43">
                  <c:v>5.9320746485458367</c:v>
                </c:pt>
                <c:pt idx="44">
                  <c:v>5.898622974975992</c:v>
                </c:pt>
                <c:pt idx="45">
                  <c:v>5.809352713078912</c:v>
                </c:pt>
                <c:pt idx="46">
                  <c:v>5.763400126784255</c:v>
                </c:pt>
                <c:pt idx="47">
                  <c:v>5.653707160156066</c:v>
                </c:pt>
                <c:pt idx="48">
                  <c:v>5.53446745964348</c:v>
                </c:pt>
                <c:pt idx="49">
                  <c:v>5.4691025402224742</c:v>
                </c:pt>
                <c:pt idx="50">
                  <c:v>5.3403961369706323</c:v>
                </c:pt>
                <c:pt idx="51">
                  <c:v>5.2431546883883104</c:v>
                </c:pt>
                <c:pt idx="52">
                  <c:v>5.1321320023040107</c:v>
                </c:pt>
                <c:pt idx="53">
                  <c:v>5.0979646070302813</c:v>
                </c:pt>
                <c:pt idx="54">
                  <c:v>4.9676803537358492</c:v>
                </c:pt>
                <c:pt idx="55">
                  <c:v>4.8393257655895558</c:v>
                </c:pt>
                <c:pt idx="56">
                  <c:v>4.7348197235806184</c:v>
                </c:pt>
                <c:pt idx="57">
                  <c:v>4.6658487466836895</c:v>
                </c:pt>
                <c:pt idx="58">
                  <c:v>4.6353170082202606</c:v>
                </c:pt>
                <c:pt idx="59">
                  <c:v>4.579056604987767</c:v>
                </c:pt>
                <c:pt idx="60">
                  <c:v>4.5405666864779866</c:v>
                </c:pt>
                <c:pt idx="61">
                  <c:v>4.5340717769468935</c:v>
                </c:pt>
                <c:pt idx="62">
                  <c:v>4.481254184092732</c:v>
                </c:pt>
                <c:pt idx="63">
                  <c:v>4.4542508109502004</c:v>
                </c:pt>
                <c:pt idx="64">
                  <c:v>4.4199099499966792</c:v>
                </c:pt>
                <c:pt idx="65">
                  <c:v>4.4157439312512192</c:v>
                </c:pt>
                <c:pt idx="66">
                  <c:v>4.370681644287532</c:v>
                </c:pt>
                <c:pt idx="67">
                  <c:v>4.3563585136601093</c:v>
                </c:pt>
                <c:pt idx="68">
                  <c:v>4.3273534835542602</c:v>
                </c:pt>
                <c:pt idx="69">
                  <c:v>4.3052761786317557</c:v>
                </c:pt>
                <c:pt idx="70">
                  <c:v>4.2372858369542223</c:v>
                </c:pt>
                <c:pt idx="71">
                  <c:v>4.2365149285477806</c:v>
                </c:pt>
                <c:pt idx="72">
                  <c:v>4.1824526808251692</c:v>
                </c:pt>
                <c:pt idx="73">
                  <c:v>4.142156316203744</c:v>
                </c:pt>
                <c:pt idx="74">
                  <c:v>4.1257596404556551</c:v>
                </c:pt>
                <c:pt idx="75">
                  <c:v>4.1091983005773676</c:v>
                </c:pt>
                <c:pt idx="76">
                  <c:v>4.0670477405736865</c:v>
                </c:pt>
                <c:pt idx="77">
                  <c:v>4.0105634959082579</c:v>
                </c:pt>
                <c:pt idx="78">
                  <c:v>3.9702611888996455</c:v>
                </c:pt>
                <c:pt idx="79">
                  <c:v>3.9520158127773151</c:v>
                </c:pt>
                <c:pt idx="80">
                  <c:v>3.9007232777720136</c:v>
                </c:pt>
                <c:pt idx="81">
                  <c:v>3.8864374688873271</c:v>
                </c:pt>
                <c:pt idx="82">
                  <c:v>3.797829528568474</c:v>
                </c:pt>
                <c:pt idx="83">
                  <c:v>3.7671119422854793</c:v>
                </c:pt>
                <c:pt idx="84">
                  <c:v>3.7251544045904983</c:v>
                </c:pt>
                <c:pt idx="85">
                  <c:v>3.6386294038952687</c:v>
                </c:pt>
                <c:pt idx="86">
                  <c:v>3.5681151479045652</c:v>
                </c:pt>
                <c:pt idx="87">
                  <c:v>3.4901798863638858</c:v>
                </c:pt>
                <c:pt idx="88">
                  <c:v>3.4417645434427793</c:v>
                </c:pt>
                <c:pt idx="89">
                  <c:v>3.3942704518775799</c:v>
                </c:pt>
                <c:pt idx="90">
                  <c:v>3.3821334628846031</c:v>
                </c:pt>
                <c:pt idx="91">
                  <c:v>3.3644075160327693</c:v>
                </c:pt>
                <c:pt idx="92">
                  <c:v>3.349224008307202</c:v>
                </c:pt>
              </c:numCache>
            </c:numRef>
          </c:yVal>
        </c:ser>
        <c:ser>
          <c:idx val="1"/>
          <c:order val="2"/>
          <c:tx>
            <c:v>1000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Gridlines!$D$8:$E$8</c:f>
              <c:numCache>
                <c:formatCode>General</c:formatCode>
                <c:ptCount val="2"/>
                <c:pt idx="0">
                  <c:v>-80</c:v>
                </c:pt>
                <c:pt idx="1">
                  <c:v>45</c:v>
                </c:pt>
              </c:numCache>
            </c:numRef>
          </c:xVal>
          <c:yVal>
            <c:numRef>
              <c:f>(Gridlines!$C$8,Gridlines!$C$8)</c:f>
              <c:numCache>
                <c:formatCode>General</c:formatCode>
                <c:ptCount val="2"/>
                <c:pt idx="0">
                  <c:v>7.1897935138648048</c:v>
                </c:pt>
                <c:pt idx="1">
                  <c:v>7.1897935138648048</c:v>
                </c:pt>
              </c:numCache>
            </c:numRef>
          </c:yVal>
        </c:ser>
        <c:ser>
          <c:idx val="2"/>
          <c:order val="3"/>
          <c:tx>
            <c:v>950</c:v>
          </c:tx>
          <c:spPr>
            <a:ln w="12700"/>
          </c:spPr>
          <c:marker>
            <c:symbol val="none"/>
          </c:marker>
          <c:xVal>
            <c:numRef>
              <c:f>Gridlines!$D$8:$E$8</c:f>
              <c:numCache>
                <c:formatCode>General</c:formatCode>
                <c:ptCount val="2"/>
                <c:pt idx="0">
                  <c:v>-80</c:v>
                </c:pt>
                <c:pt idx="1">
                  <c:v>45</c:v>
                </c:pt>
              </c:numCache>
            </c:numRef>
          </c:xVal>
          <c:yVal>
            <c:numRef>
              <c:f>(Gridlines!$C$9,Gridlines!$C$9)</c:f>
              <c:numCache>
                <c:formatCode>General</c:formatCode>
                <c:ptCount val="2"/>
                <c:pt idx="0">
                  <c:v>7.0852454559363229</c:v>
                </c:pt>
                <c:pt idx="1">
                  <c:v>7.0852454559363229</c:v>
                </c:pt>
              </c:numCache>
            </c:numRef>
          </c:yVal>
        </c:ser>
        <c:ser>
          <c:idx val="3"/>
          <c:order val="4"/>
          <c:tx>
            <c:v>900</c:v>
          </c:tx>
          <c:spPr>
            <a:ln w="12700">
              <a:solidFill>
                <a:prstClr val="black">
                  <a:lumMod val="50000"/>
                  <a:lumOff val="50000"/>
                </a:prstClr>
              </a:solidFill>
            </a:ln>
          </c:spPr>
          <c:marker>
            <c:symbol val="none"/>
          </c:marker>
          <c:xVal>
            <c:numRef>
              <c:f>Gridlines!$D$8:$E$8</c:f>
              <c:numCache>
                <c:formatCode>General</c:formatCode>
                <c:ptCount val="2"/>
                <c:pt idx="0">
                  <c:v>-80</c:v>
                </c:pt>
                <c:pt idx="1">
                  <c:v>45</c:v>
                </c:pt>
              </c:numCache>
            </c:numRef>
          </c:xVal>
          <c:yVal>
            <c:numRef>
              <c:f>(Gridlines!$C$10,Gridlines!$C$10)</c:f>
              <c:numCache>
                <c:formatCode>General</c:formatCode>
                <c:ptCount val="2"/>
                <c:pt idx="0">
                  <c:v>6.9766888326848786</c:v>
                </c:pt>
                <c:pt idx="1">
                  <c:v>6.9766888326848786</c:v>
                </c:pt>
              </c:numCache>
            </c:numRef>
          </c:yVal>
        </c:ser>
        <c:ser>
          <c:idx val="4"/>
          <c:order val="5"/>
          <c:tx>
            <c:v>850</c:v>
          </c:tx>
          <c:spPr>
            <a:ln w="12700">
              <a:solidFill>
                <a:prstClr val="black">
                  <a:lumMod val="50000"/>
                  <a:lumOff val="50000"/>
                </a:prstClr>
              </a:solidFill>
            </a:ln>
          </c:spPr>
          <c:marker>
            <c:symbol val="none"/>
          </c:marker>
          <c:xVal>
            <c:numRef>
              <c:f>Gridlines!$D$8:$E$8</c:f>
              <c:numCache>
                <c:formatCode>General</c:formatCode>
                <c:ptCount val="2"/>
                <c:pt idx="0">
                  <c:v>-80</c:v>
                </c:pt>
                <c:pt idx="1">
                  <c:v>45</c:v>
                </c:pt>
              </c:numCache>
            </c:numRef>
          </c:xVal>
          <c:yVal>
            <c:numRef>
              <c:f>(Gridlines!$C$11,Gridlines!$C$11)</c:f>
              <c:numCache>
                <c:formatCode>General</c:formatCode>
                <c:ptCount val="2"/>
                <c:pt idx="0">
                  <c:v>6.8637337660075426</c:v>
                </c:pt>
                <c:pt idx="1">
                  <c:v>6.8637337660075426</c:v>
                </c:pt>
              </c:numCache>
            </c:numRef>
          </c:yVal>
        </c:ser>
        <c:ser>
          <c:idx val="5"/>
          <c:order val="6"/>
          <c:tx>
            <c:v>800</c:v>
          </c:tx>
          <c:spPr>
            <a:ln w="12700">
              <a:solidFill>
                <a:prstClr val="black">
                  <a:lumMod val="50000"/>
                  <a:lumOff val="50000"/>
                </a:prstClr>
              </a:solidFill>
            </a:ln>
          </c:spPr>
          <c:marker>
            <c:symbol val="none"/>
          </c:marker>
          <c:xVal>
            <c:numRef>
              <c:f>Gridlines!$D$8:$E$8</c:f>
              <c:numCache>
                <c:formatCode>General</c:formatCode>
                <c:ptCount val="2"/>
                <c:pt idx="0">
                  <c:v>-80</c:v>
                </c:pt>
                <c:pt idx="1">
                  <c:v>45</c:v>
                </c:pt>
              </c:numCache>
            </c:numRef>
          </c:xVal>
          <c:yVal>
            <c:numRef>
              <c:f>(Gridlines!$C$12,Gridlines!$C$12)</c:f>
              <c:numCache>
                <c:formatCode>General</c:formatCode>
                <c:ptCount val="2"/>
                <c:pt idx="0">
                  <c:v>6.7459267040545976</c:v>
                </c:pt>
                <c:pt idx="1">
                  <c:v>6.7459267040545976</c:v>
                </c:pt>
              </c:numCache>
            </c:numRef>
          </c:yVal>
        </c:ser>
        <c:ser>
          <c:idx val="6"/>
          <c:order val="7"/>
          <c:tx>
            <c:v>750</c:v>
          </c:tx>
          <c:spPr>
            <a:ln w="12700">
              <a:solidFill>
                <a:prstClr val="black">
                  <a:lumMod val="50000"/>
                  <a:lumOff val="50000"/>
                </a:prstClr>
              </a:solidFill>
            </a:ln>
          </c:spPr>
          <c:marker>
            <c:symbol val="none"/>
          </c:marker>
          <c:xVal>
            <c:numRef>
              <c:f>Gridlines!$D$8:$E$8</c:f>
              <c:numCache>
                <c:formatCode>General</c:formatCode>
                <c:ptCount val="2"/>
                <c:pt idx="0">
                  <c:v>-80</c:v>
                </c:pt>
                <c:pt idx="1">
                  <c:v>45</c:v>
                </c:pt>
              </c:numCache>
            </c:numRef>
          </c:xVal>
          <c:yVal>
            <c:numRef>
              <c:f>(Gridlines!$C$13,Gridlines!$C$13)</c:f>
              <c:numCache>
                <c:formatCode>General</c:formatCode>
                <c:ptCount val="2"/>
                <c:pt idx="0">
                  <c:v>6.6227352735939293</c:v>
                </c:pt>
                <c:pt idx="1">
                  <c:v>6.6227352735939293</c:v>
                </c:pt>
              </c:numCache>
            </c:numRef>
          </c:yVal>
        </c:ser>
        <c:ser>
          <c:idx val="7"/>
          <c:order val="8"/>
          <c:tx>
            <c:v>700</c:v>
          </c:tx>
          <c:spPr>
            <a:ln w="12700">
              <a:solidFill>
                <a:prstClr val="black">
                  <a:lumMod val="50000"/>
                  <a:lumOff val="50000"/>
                </a:prstClr>
              </a:solidFill>
            </a:ln>
          </c:spPr>
          <c:marker>
            <c:symbol val="none"/>
          </c:marker>
          <c:xVal>
            <c:numRef>
              <c:f>Gridlines!$D$8:$E$8</c:f>
              <c:numCache>
                <c:formatCode>General</c:formatCode>
                <c:ptCount val="2"/>
                <c:pt idx="0">
                  <c:v>-80</c:v>
                </c:pt>
                <c:pt idx="1">
                  <c:v>45</c:v>
                </c:pt>
              </c:numCache>
            </c:numRef>
          </c:xVal>
          <c:yVal>
            <c:numRef>
              <c:f>(Gridlines!$C$14,Gridlines!$C$14)</c:f>
              <c:numCache>
                <c:formatCode>General</c:formatCode>
                <c:ptCount val="2"/>
                <c:pt idx="0">
                  <c:v>6.493528243275466</c:v>
                </c:pt>
                <c:pt idx="1">
                  <c:v>6.493528243275466</c:v>
                </c:pt>
              </c:numCache>
            </c:numRef>
          </c:yVal>
        </c:ser>
        <c:ser>
          <c:idx val="8"/>
          <c:order val="9"/>
          <c:tx>
            <c:v>650</c:v>
          </c:tx>
          <c:spPr>
            <a:ln w="12700">
              <a:solidFill>
                <a:prstClr val="black">
                  <a:lumMod val="50000"/>
                  <a:lumOff val="50000"/>
                </a:prstClr>
              </a:solidFill>
            </a:ln>
          </c:spPr>
          <c:marker>
            <c:symbol val="none"/>
          </c:marker>
          <c:xVal>
            <c:numRef>
              <c:f>Gridlines!$D$8:$E$8</c:f>
              <c:numCache>
                <c:formatCode>General</c:formatCode>
                <c:ptCount val="2"/>
                <c:pt idx="0">
                  <c:v>-80</c:v>
                </c:pt>
                <c:pt idx="1">
                  <c:v>45</c:v>
                </c:pt>
              </c:numCache>
            </c:numRef>
          </c:xVal>
          <c:yVal>
            <c:numRef>
              <c:f>(Gridlines!$C$15,Gridlines!$C$15)</c:f>
              <c:numCache>
                <c:formatCode>General</c:formatCode>
                <c:ptCount val="2"/>
                <c:pt idx="0">
                  <c:v>6.3575485432949108</c:v>
                </c:pt>
                <c:pt idx="1">
                  <c:v>6.3575485432949108</c:v>
                </c:pt>
              </c:numCache>
            </c:numRef>
          </c:yVal>
        </c:ser>
        <c:ser>
          <c:idx val="9"/>
          <c:order val="10"/>
          <c:tx>
            <c:v>600</c:v>
          </c:tx>
          <c:spPr>
            <a:ln w="12700">
              <a:solidFill>
                <a:prstClr val="black">
                  <a:lumMod val="50000"/>
                  <a:lumOff val="50000"/>
                </a:prstClr>
              </a:solidFill>
            </a:ln>
          </c:spPr>
          <c:marker>
            <c:symbol val="none"/>
          </c:marker>
          <c:xVal>
            <c:numRef>
              <c:f>Gridlines!$D$8:$E$8</c:f>
              <c:numCache>
                <c:formatCode>General</c:formatCode>
                <c:ptCount val="2"/>
                <c:pt idx="0">
                  <c:v>-80</c:v>
                </c:pt>
                <c:pt idx="1">
                  <c:v>45</c:v>
                </c:pt>
              </c:numCache>
            </c:numRef>
          </c:xVal>
          <c:yVal>
            <c:numRef>
              <c:f>(Gridlines!$C$16,Gridlines!$C$16)</c:f>
              <c:numCache>
                <c:formatCode>General</c:formatCode>
                <c:ptCount val="2"/>
                <c:pt idx="0">
                  <c:v>6.2138761912796836</c:v>
                </c:pt>
                <c:pt idx="1">
                  <c:v>6.2138761912796836</c:v>
                </c:pt>
              </c:numCache>
            </c:numRef>
          </c:yVal>
        </c:ser>
        <c:ser>
          <c:idx val="10"/>
          <c:order val="11"/>
          <c:tx>
            <c:v>550</c:v>
          </c:tx>
          <c:spPr>
            <a:ln w="12700">
              <a:solidFill>
                <a:prstClr val="black">
                  <a:lumMod val="50000"/>
                  <a:lumOff val="50000"/>
                </a:prstClr>
              </a:solidFill>
            </a:ln>
          </c:spPr>
          <c:marker>
            <c:symbol val="none"/>
          </c:marker>
          <c:xVal>
            <c:numRef>
              <c:f>Gridlines!$D$8:$E$8</c:f>
              <c:numCache>
                <c:formatCode>General</c:formatCode>
                <c:ptCount val="2"/>
                <c:pt idx="0">
                  <c:v>-80</c:v>
                </c:pt>
                <c:pt idx="1">
                  <c:v>45</c:v>
                </c:pt>
              </c:numCache>
            </c:numRef>
          </c:xVal>
          <c:yVal>
            <c:numRef>
              <c:f>(Gridlines!$C$17,Gridlines!$C$17)</c:f>
              <c:numCache>
                <c:formatCode>General</c:formatCode>
                <c:ptCount val="2"/>
                <c:pt idx="0">
                  <c:v>6.0613761486894013</c:v>
                </c:pt>
                <c:pt idx="1">
                  <c:v>6.0613761486894013</c:v>
                </c:pt>
              </c:numCache>
            </c:numRef>
          </c:yVal>
        </c:ser>
        <c:ser>
          <c:idx val="11"/>
          <c:order val="12"/>
          <c:tx>
            <c:v>500</c:v>
          </c:tx>
          <c:spPr>
            <a:ln w="12700">
              <a:solidFill>
                <a:prstClr val="black">
                  <a:lumMod val="50000"/>
                  <a:lumOff val="50000"/>
                </a:prstClr>
              </a:solidFill>
            </a:ln>
          </c:spPr>
          <c:marker>
            <c:symbol val="none"/>
          </c:marker>
          <c:xVal>
            <c:numRef>
              <c:f>Gridlines!$D$8:$E$8</c:f>
              <c:numCache>
                <c:formatCode>General</c:formatCode>
                <c:ptCount val="2"/>
                <c:pt idx="0">
                  <c:v>-80</c:v>
                </c:pt>
                <c:pt idx="1">
                  <c:v>45</c:v>
                </c:pt>
              </c:numCache>
            </c:numRef>
          </c:xVal>
          <c:yVal>
            <c:numRef>
              <c:f>(Gridlines!$C$18,Gridlines!$C$18)</c:f>
              <c:numCache>
                <c:formatCode>General</c:formatCode>
                <c:ptCount val="2"/>
                <c:pt idx="0">
                  <c:v>5.898622974975992</c:v>
                </c:pt>
                <c:pt idx="1">
                  <c:v>5.898622974975992</c:v>
                </c:pt>
              </c:numCache>
            </c:numRef>
          </c:yVal>
        </c:ser>
        <c:ser>
          <c:idx val="12"/>
          <c:order val="13"/>
          <c:tx>
            <c:v>450</c:v>
          </c:tx>
          <c:spPr>
            <a:ln w="12700">
              <a:solidFill>
                <a:prstClr val="black">
                  <a:lumMod val="50000"/>
                  <a:lumOff val="50000"/>
                </a:prstClr>
              </a:solidFill>
            </a:ln>
          </c:spPr>
          <c:marker>
            <c:symbol val="none"/>
          </c:marker>
          <c:xVal>
            <c:numRef>
              <c:f>Gridlines!$D$8:$E$8</c:f>
              <c:numCache>
                <c:formatCode>General</c:formatCode>
                <c:ptCount val="2"/>
                <c:pt idx="0">
                  <c:v>-80</c:v>
                </c:pt>
                <c:pt idx="1">
                  <c:v>45</c:v>
                </c:pt>
              </c:numCache>
            </c:numRef>
          </c:xVal>
          <c:yVal>
            <c:numRef>
              <c:f>(Gridlines!$C$19,Gridlines!$C$19)</c:f>
              <c:numCache>
                <c:formatCode>General</c:formatCode>
                <c:ptCount val="2"/>
                <c:pt idx="0">
                  <c:v>5.7237884451582994</c:v>
                </c:pt>
                <c:pt idx="1">
                  <c:v>5.7237884451582994</c:v>
                </c:pt>
              </c:numCache>
            </c:numRef>
          </c:yVal>
        </c:ser>
        <c:ser>
          <c:idx val="13"/>
          <c:order val="14"/>
          <c:tx>
            <c:v>400</c:v>
          </c:tx>
          <c:spPr>
            <a:ln w="12700">
              <a:solidFill>
                <a:prstClr val="black">
                  <a:lumMod val="50000"/>
                  <a:lumOff val="50000"/>
                </a:prstClr>
              </a:solidFill>
            </a:ln>
          </c:spPr>
          <c:marker>
            <c:symbol val="none"/>
          </c:marker>
          <c:xVal>
            <c:numRef>
              <c:f>Gridlines!$D$8:$E$8</c:f>
              <c:numCache>
                <c:formatCode>General</c:formatCode>
                <c:ptCount val="2"/>
                <c:pt idx="0">
                  <c:v>-80</c:v>
                </c:pt>
                <c:pt idx="1">
                  <c:v>45</c:v>
                </c:pt>
              </c:numCache>
            </c:numRef>
          </c:xVal>
          <c:yVal>
            <c:numRef>
              <c:f>(Gridlines!$C$20,Gridlines!$C$20)</c:f>
              <c:numCache>
                <c:formatCode>General</c:formatCode>
                <c:ptCount val="2"/>
                <c:pt idx="0">
                  <c:v>5.53446745964348</c:v>
                </c:pt>
                <c:pt idx="1">
                  <c:v>5.53446745964348</c:v>
                </c:pt>
              </c:numCache>
            </c:numRef>
          </c:yVal>
        </c:ser>
        <c:ser>
          <c:idx val="14"/>
          <c:order val="15"/>
          <c:tx>
            <c:v>350</c:v>
          </c:tx>
          <c:spPr>
            <a:ln w="12700">
              <a:solidFill>
                <a:prstClr val="black">
                  <a:lumMod val="50000"/>
                  <a:lumOff val="50000"/>
                </a:prstClr>
              </a:solidFill>
            </a:ln>
          </c:spPr>
          <c:marker>
            <c:symbol val="none"/>
          </c:marker>
          <c:xVal>
            <c:numRef>
              <c:f>Gridlines!$D$8:$E$8</c:f>
              <c:numCache>
                <c:formatCode>General</c:formatCode>
                <c:ptCount val="2"/>
                <c:pt idx="0">
                  <c:v>-80</c:v>
                </c:pt>
                <c:pt idx="1">
                  <c:v>45</c:v>
                </c:pt>
              </c:numCache>
            </c:numRef>
          </c:xVal>
          <c:yVal>
            <c:numRef>
              <c:f>(Gridlines!$C$21,Gridlines!$C$21)</c:f>
              <c:numCache>
                <c:formatCode>General</c:formatCode>
                <c:ptCount val="2"/>
                <c:pt idx="0">
                  <c:v>5.3273956770214408</c:v>
                </c:pt>
                <c:pt idx="1">
                  <c:v>5.3273956770214408</c:v>
                </c:pt>
              </c:numCache>
            </c:numRef>
          </c:yVal>
        </c:ser>
        <c:ser>
          <c:idx val="15"/>
          <c:order val="16"/>
          <c:tx>
            <c:v>300</c:v>
          </c:tx>
          <c:spPr>
            <a:ln w="12700">
              <a:solidFill>
                <a:prstClr val="black">
                  <a:lumMod val="50000"/>
                  <a:lumOff val="50000"/>
                </a:prstClr>
              </a:solidFill>
            </a:ln>
          </c:spPr>
          <c:marker>
            <c:symbol val="none"/>
          </c:marker>
          <c:xVal>
            <c:numRef>
              <c:f>Gridlines!$D$8:$E$8</c:f>
              <c:numCache>
                <c:formatCode>General</c:formatCode>
                <c:ptCount val="2"/>
                <c:pt idx="0">
                  <c:v>-80</c:v>
                </c:pt>
                <c:pt idx="1">
                  <c:v>45</c:v>
                </c:pt>
              </c:numCache>
            </c:numRef>
          </c:xVal>
          <c:yVal>
            <c:numRef>
              <c:f>(Gridlines!$C$22,Gridlines!$C$22)</c:f>
              <c:numCache>
                <c:formatCode>General</c:formatCode>
                <c:ptCount val="2"/>
                <c:pt idx="0">
                  <c:v>5.0979646070302813</c:v>
                </c:pt>
                <c:pt idx="1">
                  <c:v>5.0979646070302813</c:v>
                </c:pt>
              </c:numCache>
            </c:numRef>
          </c:yVal>
        </c:ser>
        <c:ser>
          <c:idx val="16"/>
          <c:order val="17"/>
          <c:tx>
            <c:v>250</c:v>
          </c:tx>
          <c:spPr>
            <a:ln w="12700">
              <a:solidFill>
                <a:prstClr val="black">
                  <a:lumMod val="50000"/>
                  <a:lumOff val="50000"/>
                </a:prstClr>
              </a:solidFill>
            </a:ln>
          </c:spPr>
          <c:marker>
            <c:symbol val="none"/>
          </c:marker>
          <c:xVal>
            <c:numRef>
              <c:f>Gridlines!$D$8:$E$8</c:f>
              <c:numCache>
                <c:formatCode>General</c:formatCode>
                <c:ptCount val="2"/>
                <c:pt idx="0">
                  <c:v>-80</c:v>
                </c:pt>
                <c:pt idx="1">
                  <c:v>45</c:v>
                </c:pt>
              </c:numCache>
            </c:numRef>
          </c:xVal>
          <c:yVal>
            <c:numRef>
              <c:f>(Gridlines!$C$23,Gridlines!$C$23)</c:f>
              <c:numCache>
                <c:formatCode>General</c:formatCode>
                <c:ptCount val="2"/>
                <c:pt idx="0">
                  <c:v>4.8393257655895558</c:v>
                </c:pt>
                <c:pt idx="1">
                  <c:v>4.8393257655895558</c:v>
                </c:pt>
              </c:numCache>
            </c:numRef>
          </c:yVal>
        </c:ser>
        <c:ser>
          <c:idx val="17"/>
          <c:order val="18"/>
          <c:tx>
            <c:v>200</c:v>
          </c:tx>
          <c:spPr>
            <a:ln w="12700">
              <a:solidFill>
                <a:prstClr val="black">
                  <a:lumMod val="50000"/>
                  <a:lumOff val="50000"/>
                </a:prstClr>
              </a:solidFill>
            </a:ln>
          </c:spPr>
          <c:marker>
            <c:symbol val="none"/>
          </c:marker>
          <c:xVal>
            <c:numRef>
              <c:f>Gridlines!$D$8:$E$8</c:f>
              <c:numCache>
                <c:formatCode>General</c:formatCode>
                <c:ptCount val="2"/>
                <c:pt idx="0">
                  <c:v>-80</c:v>
                </c:pt>
                <c:pt idx="1">
                  <c:v>45</c:v>
                </c:pt>
              </c:numCache>
            </c:numRef>
          </c:xVal>
          <c:yVal>
            <c:numRef>
              <c:f>(Gridlines!$C$24,Gridlines!$C$24)</c:f>
              <c:numCache>
                <c:formatCode>General</c:formatCode>
                <c:ptCount val="2"/>
                <c:pt idx="0">
                  <c:v>4.5405666864779866</c:v>
                </c:pt>
                <c:pt idx="1">
                  <c:v>4.5405666864779866</c:v>
                </c:pt>
              </c:numCache>
            </c:numRef>
          </c:yVal>
        </c:ser>
        <c:ser>
          <c:idx val="18"/>
          <c:order val="19"/>
          <c:tx>
            <c:v>150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Gridlines!$D$8:$E$8</c:f>
              <c:numCache>
                <c:formatCode>General</c:formatCode>
                <c:ptCount val="2"/>
                <c:pt idx="0">
                  <c:v>-80</c:v>
                </c:pt>
                <c:pt idx="1">
                  <c:v>45</c:v>
                </c:pt>
              </c:numCache>
            </c:numRef>
          </c:xVal>
          <c:yVal>
            <c:numRef>
              <c:f>(Gridlines!$C$25,Gridlines!$C$25)</c:f>
              <c:numCache>
                <c:formatCode>General</c:formatCode>
                <c:ptCount val="2"/>
                <c:pt idx="0">
                  <c:v>4.1824526808251692</c:v>
                </c:pt>
                <c:pt idx="1">
                  <c:v>4.1824526808251692</c:v>
                </c:pt>
              </c:numCache>
            </c:numRef>
          </c:yVal>
        </c:ser>
        <c:axId val="92912640"/>
        <c:axId val="92914432"/>
      </c:scatterChart>
      <c:valAx>
        <c:axId val="92912640"/>
        <c:scaling>
          <c:orientation val="minMax"/>
          <c:max val="45"/>
          <c:min val="-80"/>
        </c:scaling>
        <c:axPos val="b"/>
        <c:majorGridlines/>
        <c:title>
          <c:tx>
            <c:rich>
              <a:bodyPr/>
              <a:lstStyle/>
              <a:p>
                <a:pPr>
                  <a:defRPr sz="1400" baseline="0"/>
                </a:pPr>
                <a:r>
                  <a:rPr lang="en-US" sz="1400" baseline="0"/>
                  <a:t>Temperature (°C)</a:t>
                </a:r>
              </a:p>
            </c:rich>
          </c:tx>
          <c:layout/>
        </c:title>
        <c:numFmt formatCode="General" sourceLinked="1"/>
        <c:majorTickMark val="none"/>
        <c:tickLblPos val="nextTo"/>
        <c:spPr>
          <a:ln>
            <a:solidFill>
              <a:schemeClr val="tx1"/>
            </a:solidFill>
          </a:ln>
        </c:spPr>
        <c:crossAx val="92914432"/>
        <c:crosses val="max"/>
        <c:crossBetween val="midCat"/>
        <c:majorUnit val="10"/>
      </c:valAx>
      <c:valAx>
        <c:axId val="92914432"/>
        <c:scaling>
          <c:orientation val="maxMin"/>
          <c:max val="7.2906710000000006"/>
          <c:min val="3.7251540000000003"/>
        </c:scaling>
        <c:axPos val="l"/>
        <c:minorGridlines/>
        <c:title>
          <c:tx>
            <c:rich>
              <a:bodyPr rot="-5400000" vert="horz"/>
              <a:lstStyle/>
              <a:p>
                <a:pPr>
                  <a:defRPr sz="1400" baseline="0"/>
                </a:pPr>
                <a:r>
                  <a:rPr lang="en-US" sz="1400" baseline="0"/>
                  <a:t>Pressure (mb)</a:t>
                </a:r>
              </a:p>
            </c:rich>
          </c:tx>
          <c:layout>
            <c:manualLayout>
              <c:xMode val="edge"/>
              <c:yMode val="edge"/>
              <c:x val="0"/>
              <c:y val="0.36987377688889045"/>
            </c:manualLayout>
          </c:layout>
        </c:title>
        <c:numFmt formatCode="0.0" sourceLinked="1"/>
        <c:minorTickMark val="in"/>
        <c:tickLblPos val="none"/>
        <c:crossAx val="92912640"/>
        <c:crosses val="autoZero"/>
        <c:crossBetween val="midCat"/>
        <c:majorUnit val="50"/>
        <c:minorUnit val="10"/>
      </c:valAx>
      <c:spPr>
        <a:ln>
          <a:solidFill>
            <a:schemeClr val="tx1"/>
          </a:solidFill>
        </a:ln>
      </c:spPr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83703" y="12057"/>
    <xdr:ext cx="6354019" cy="61880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0.04364</cdr:x>
      <cdr:y>0.44424</cdr:y>
    </cdr:from>
    <cdr:to>
      <cdr:x>0.18043</cdr:x>
      <cdr:y>0.47347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77310" y="2748988"/>
          <a:ext cx="869168" cy="180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400</a:t>
          </a:r>
        </a:p>
      </cdr:txBody>
    </cdr:sp>
  </cdr:relSizeAnchor>
  <cdr:relSizeAnchor xmlns:cdr="http://schemas.openxmlformats.org/drawingml/2006/chartDrawing">
    <cdr:from>
      <cdr:x>0.03985</cdr:x>
      <cdr:y>0.0039</cdr:y>
    </cdr:from>
    <cdr:to>
      <cdr:x>0.17868</cdr:x>
      <cdr:y>0.03312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53196" y="24114"/>
          <a:ext cx="882141" cy="180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100</a:t>
          </a:r>
        </a:p>
      </cdr:txBody>
    </cdr:sp>
  </cdr:relSizeAnchor>
  <cdr:relSizeAnchor xmlns:cdr="http://schemas.openxmlformats.org/drawingml/2006/chartDrawing">
    <cdr:from>
      <cdr:x>0.04175</cdr:x>
      <cdr:y>0.20069</cdr:y>
    </cdr:from>
    <cdr:to>
      <cdr:x>0.17854</cdr:x>
      <cdr:y>0.22992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65253" y="1241867"/>
          <a:ext cx="869168" cy="180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200</a:t>
          </a:r>
        </a:p>
      </cdr:txBody>
    </cdr:sp>
  </cdr:relSizeAnchor>
  <cdr:relSizeAnchor xmlns:cdr="http://schemas.openxmlformats.org/drawingml/2006/chartDrawing">
    <cdr:from>
      <cdr:x>0.04189</cdr:x>
      <cdr:y>0.53387</cdr:y>
    </cdr:from>
    <cdr:to>
      <cdr:x>0.17868</cdr:x>
      <cdr:y>0.5631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66169" y="3303608"/>
          <a:ext cx="869168" cy="180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500</a:t>
          </a:r>
        </a:p>
      </cdr:txBody>
    </cdr:sp>
  </cdr:relSizeAnchor>
  <cdr:relSizeAnchor xmlns:cdr="http://schemas.openxmlformats.org/drawingml/2006/chartDrawing">
    <cdr:from>
      <cdr:x>0.04175</cdr:x>
      <cdr:y>0.33708</cdr:y>
    </cdr:from>
    <cdr:to>
      <cdr:x>0.17854</cdr:x>
      <cdr:y>0.36631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65253" y="2085855"/>
          <a:ext cx="869168" cy="180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300</a:t>
          </a:r>
        </a:p>
      </cdr:txBody>
    </cdr:sp>
  </cdr:relSizeAnchor>
  <cdr:relSizeAnchor xmlns:cdr="http://schemas.openxmlformats.org/drawingml/2006/chartDrawing">
    <cdr:from>
      <cdr:x>0.04218</cdr:x>
      <cdr:y>0.61181</cdr:y>
    </cdr:from>
    <cdr:to>
      <cdr:x>0.17897</cdr:x>
      <cdr:y>0.64104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68041" y="3785887"/>
          <a:ext cx="869168" cy="180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600</a:t>
          </a:r>
        </a:p>
      </cdr:txBody>
    </cdr:sp>
  </cdr:relSizeAnchor>
  <cdr:relSizeAnchor xmlns:cdr="http://schemas.openxmlformats.org/drawingml/2006/chartDrawing">
    <cdr:from>
      <cdr:x>0.04175</cdr:x>
      <cdr:y>0.67806</cdr:y>
    </cdr:from>
    <cdr:to>
      <cdr:x>0.17854</cdr:x>
      <cdr:y>0.70728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65253" y="4195823"/>
          <a:ext cx="869168" cy="180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700</a:t>
          </a:r>
        </a:p>
      </cdr:txBody>
    </cdr:sp>
  </cdr:relSizeAnchor>
  <cdr:relSizeAnchor xmlns:cdr="http://schemas.openxmlformats.org/drawingml/2006/chartDrawing">
    <cdr:from>
      <cdr:x>0.04175</cdr:x>
      <cdr:y>0.73846</cdr:y>
    </cdr:from>
    <cdr:to>
      <cdr:x>0.17854</cdr:x>
      <cdr:y>0.76768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65254" y="4569589"/>
          <a:ext cx="869168" cy="180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800</a:t>
          </a:r>
        </a:p>
      </cdr:txBody>
    </cdr:sp>
  </cdr:relSizeAnchor>
  <cdr:relSizeAnchor xmlns:cdr="http://schemas.openxmlformats.org/drawingml/2006/chartDrawing">
    <cdr:from>
      <cdr:x>0.04175</cdr:x>
      <cdr:y>0.79496</cdr:y>
    </cdr:from>
    <cdr:to>
      <cdr:x>0.17854</cdr:x>
      <cdr:y>0.82419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65253" y="4919241"/>
          <a:ext cx="869168" cy="180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900</a:t>
          </a:r>
        </a:p>
      </cdr:txBody>
    </cdr:sp>
  </cdr:relSizeAnchor>
  <cdr:relSizeAnchor xmlns:cdr="http://schemas.openxmlformats.org/drawingml/2006/chartDrawing">
    <cdr:from>
      <cdr:x>0.03036</cdr:x>
      <cdr:y>0.84757</cdr:y>
    </cdr:from>
    <cdr:to>
      <cdr:x>0.16715</cdr:x>
      <cdr:y>0.8768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192911" y="5244779"/>
          <a:ext cx="869168" cy="180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1000</a:t>
          </a:r>
        </a:p>
      </cdr:txBody>
    </cdr:sp>
  </cdr:relSizeAnchor>
  <cdr:relSizeAnchor xmlns:cdr="http://schemas.openxmlformats.org/drawingml/2006/chartDrawing">
    <cdr:from>
      <cdr:x>0.60152</cdr:x>
      <cdr:y>0.03507</cdr:y>
    </cdr:from>
    <cdr:to>
      <cdr:x>0.95256</cdr:x>
      <cdr:y>0.11691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3822056" y="217025"/>
          <a:ext cx="2230538" cy="50639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+mn-lt"/>
              <a:cs typeface="Arial" pitchFamily="34" charset="0"/>
            </a:rPr>
            <a:t>Nashville, Tennessee</a:t>
          </a:r>
          <a:r>
            <a:rPr lang="en-US" sz="1200" b="1" baseline="0">
              <a:latin typeface="+mn-lt"/>
              <a:cs typeface="Arial" pitchFamily="34" charset="0"/>
            </a:rPr>
            <a:t> (BNA)</a:t>
          </a:r>
        </a:p>
        <a:p xmlns:a="http://schemas.openxmlformats.org/drawingml/2006/main">
          <a:pPr algn="ctr"/>
          <a:r>
            <a:rPr lang="en-US" sz="1200" b="1" baseline="0">
              <a:latin typeface="+mn-lt"/>
              <a:cs typeface="Arial" pitchFamily="34" charset="0"/>
            </a:rPr>
            <a:t>1200 UTC 15 November 2012</a:t>
          </a:r>
          <a:endParaRPr lang="en-US" sz="1200" b="1">
            <a:latin typeface="+mn-lt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97"/>
  <sheetViews>
    <sheetView workbookViewId="0"/>
  </sheetViews>
  <sheetFormatPr defaultRowHeight="15"/>
  <cols>
    <col min="2" max="2" width="9.5703125" customWidth="1"/>
    <col min="4" max="4" width="9.42578125" customWidth="1"/>
    <col min="5" max="5" width="9.7109375" customWidth="1"/>
    <col min="9" max="9" width="4.28515625" style="8" customWidth="1"/>
    <col min="10" max="10" width="18.28515625" customWidth="1"/>
    <col min="22" max="22" width="17" customWidth="1"/>
  </cols>
  <sheetData>
    <row r="1" spans="2:21" ht="15.75">
      <c r="K1" s="1" t="s">
        <v>0</v>
      </c>
      <c r="L1" t="s">
        <v>0</v>
      </c>
      <c r="M1" t="s">
        <v>0</v>
      </c>
      <c r="N1" t="s">
        <v>0</v>
      </c>
      <c r="O1" t="s">
        <v>1</v>
      </c>
      <c r="P1" t="s">
        <v>2</v>
      </c>
      <c r="Q1" t="s">
        <v>0</v>
      </c>
      <c r="R1" t="s">
        <v>0</v>
      </c>
      <c r="S1" t="s">
        <v>0</v>
      </c>
      <c r="T1" t="s">
        <v>0</v>
      </c>
      <c r="U1" t="s">
        <v>0</v>
      </c>
    </row>
    <row r="2" spans="2:21" ht="15.75" customHeight="1">
      <c r="B2" s="4" t="s">
        <v>32</v>
      </c>
      <c r="C2" s="4"/>
      <c r="D2" s="4"/>
      <c r="E2" s="4"/>
      <c r="J2" s="6" t="s">
        <v>33</v>
      </c>
      <c r="K2" s="1" t="s">
        <v>3</v>
      </c>
      <c r="L2" t="s">
        <v>4</v>
      </c>
      <c r="M2" t="s">
        <v>5</v>
      </c>
      <c r="N2" t="s">
        <v>6</v>
      </c>
      <c r="O2" t="s">
        <v>7</v>
      </c>
      <c r="P2" t="s">
        <v>8</v>
      </c>
      <c r="Q2" t="s">
        <v>9</v>
      </c>
      <c r="R2" t="s">
        <v>10</v>
      </c>
      <c r="S2" t="s">
        <v>11</v>
      </c>
      <c r="T2" t="s">
        <v>12</v>
      </c>
      <c r="U2" t="s">
        <v>13</v>
      </c>
    </row>
    <row r="3" spans="2:21" ht="15.75">
      <c r="F3" s="3" t="s">
        <v>36</v>
      </c>
      <c r="G3" s="3"/>
      <c r="H3" s="3"/>
      <c r="I3" s="9"/>
      <c r="J3" s="6"/>
      <c r="K3" s="1" t="s">
        <v>14</v>
      </c>
      <c r="L3" t="s">
        <v>15</v>
      </c>
      <c r="M3" t="s">
        <v>16</v>
      </c>
      <c r="N3" t="s">
        <v>16</v>
      </c>
      <c r="O3" t="s">
        <v>17</v>
      </c>
      <c r="P3" t="s">
        <v>18</v>
      </c>
      <c r="Q3" t="s">
        <v>19</v>
      </c>
      <c r="R3" t="s">
        <v>20</v>
      </c>
      <c r="S3" t="s">
        <v>21</v>
      </c>
      <c r="T3" t="s">
        <v>21</v>
      </c>
      <c r="U3" t="s">
        <v>21</v>
      </c>
    </row>
    <row r="4" spans="2:21" ht="15.75">
      <c r="B4" t="s">
        <v>31</v>
      </c>
      <c r="C4" t="s">
        <v>23</v>
      </c>
      <c r="D4" t="s">
        <v>29</v>
      </c>
      <c r="E4" t="s">
        <v>30</v>
      </c>
      <c r="F4" s="3"/>
      <c r="G4" s="3"/>
      <c r="H4" s="3"/>
      <c r="I4" s="9"/>
      <c r="J4" s="6"/>
      <c r="K4" s="1" t="s">
        <v>0</v>
      </c>
      <c r="L4" t="s">
        <v>0</v>
      </c>
      <c r="M4" t="s">
        <v>0</v>
      </c>
      <c r="N4" t="s">
        <v>0</v>
      </c>
      <c r="O4" t="s">
        <v>1</v>
      </c>
      <c r="P4" t="s">
        <v>2</v>
      </c>
      <c r="Q4" t="s">
        <v>0</v>
      </c>
      <c r="R4" t="s">
        <v>0</v>
      </c>
      <c r="S4" t="s">
        <v>0</v>
      </c>
      <c r="T4" t="s">
        <v>0</v>
      </c>
      <c r="U4" t="s">
        <v>0</v>
      </c>
    </row>
    <row r="5" spans="2:21" ht="15.75">
      <c r="B5">
        <f>K5</f>
        <v>1005</v>
      </c>
      <c r="C5" s="2">
        <f>K5^(287/1005)</f>
        <v>7.2000412538215057</v>
      </c>
      <c r="D5">
        <f>M5</f>
        <v>-0.5</v>
      </c>
      <c r="E5">
        <f>N5</f>
        <v>-1.2</v>
      </c>
      <c r="F5" s="3"/>
      <c r="G5" s="3"/>
      <c r="H5" s="3"/>
      <c r="I5" s="9"/>
      <c r="J5" s="6"/>
      <c r="K5" s="1">
        <v>1005</v>
      </c>
      <c r="L5">
        <v>180</v>
      </c>
      <c r="M5">
        <v>-0.5</v>
      </c>
      <c r="N5">
        <v>-1.2</v>
      </c>
      <c r="O5">
        <v>95</v>
      </c>
      <c r="P5">
        <v>3.5</v>
      </c>
      <c r="Q5">
        <v>0</v>
      </c>
      <c r="R5">
        <v>0</v>
      </c>
      <c r="S5">
        <v>272.3</v>
      </c>
      <c r="T5">
        <v>281.89999999999998</v>
      </c>
      <c r="U5">
        <v>272.8</v>
      </c>
    </row>
    <row r="6" spans="2:21" ht="15.75">
      <c r="B6">
        <f>K6</f>
        <v>1000</v>
      </c>
      <c r="C6" s="2">
        <f>K6^(287/1005)</f>
        <v>7.1897935138648048</v>
      </c>
      <c r="D6">
        <f>M6</f>
        <v>0.6</v>
      </c>
      <c r="E6">
        <f>N6</f>
        <v>-1.2</v>
      </c>
      <c r="F6" s="3"/>
      <c r="G6" s="3"/>
      <c r="H6" s="3"/>
      <c r="I6" s="9"/>
      <c r="J6" s="6"/>
      <c r="K6" s="1">
        <v>1000</v>
      </c>
      <c r="L6">
        <v>222</v>
      </c>
      <c r="M6">
        <v>0.6</v>
      </c>
      <c r="N6">
        <v>-1.2</v>
      </c>
      <c r="O6">
        <v>88</v>
      </c>
      <c r="P6">
        <v>3.52</v>
      </c>
      <c r="Q6">
        <v>70</v>
      </c>
      <c r="R6">
        <v>1</v>
      </c>
      <c r="S6">
        <v>273.8</v>
      </c>
      <c r="T6">
        <v>283.5</v>
      </c>
      <c r="U6">
        <v>274.3</v>
      </c>
    </row>
    <row r="7" spans="2:21" ht="15.75">
      <c r="B7">
        <f>K7</f>
        <v>991</v>
      </c>
      <c r="C7" s="2">
        <f>K7^(287/1005)</f>
        <v>7.171254955899836</v>
      </c>
      <c r="D7">
        <f>M7</f>
        <v>2.2000000000000002</v>
      </c>
      <c r="E7">
        <f>N7</f>
        <v>-1.3</v>
      </c>
      <c r="F7" s="3"/>
      <c r="G7" s="3"/>
      <c r="H7" s="3"/>
      <c r="I7" s="9"/>
      <c r="J7" s="5"/>
      <c r="K7" s="1">
        <v>991</v>
      </c>
      <c r="L7">
        <v>295</v>
      </c>
      <c r="M7">
        <v>2.2000000000000002</v>
      </c>
      <c r="N7">
        <v>-1.3</v>
      </c>
      <c r="O7">
        <v>78</v>
      </c>
      <c r="P7">
        <v>3.52</v>
      </c>
      <c r="Q7">
        <v>49</v>
      </c>
      <c r="R7">
        <v>2</v>
      </c>
      <c r="S7">
        <v>276.10000000000002</v>
      </c>
      <c r="T7">
        <v>285.89999999999998</v>
      </c>
      <c r="U7">
        <v>276.60000000000002</v>
      </c>
    </row>
    <row r="8" spans="2:21" ht="15.75">
      <c r="B8">
        <f>K8</f>
        <v>970</v>
      </c>
      <c r="C8" s="2">
        <f>K8^(287/1005)</f>
        <v>7.1275257300097365</v>
      </c>
      <c r="D8">
        <f>M8</f>
        <v>4.4000000000000004</v>
      </c>
      <c r="E8">
        <f>N8</f>
        <v>-1.6</v>
      </c>
      <c r="K8" s="1">
        <v>970</v>
      </c>
      <c r="L8">
        <v>469</v>
      </c>
      <c r="M8">
        <v>4.4000000000000004</v>
      </c>
      <c r="N8">
        <v>-1.6</v>
      </c>
      <c r="O8">
        <v>65</v>
      </c>
      <c r="P8">
        <v>3.52</v>
      </c>
      <c r="Q8">
        <v>360</v>
      </c>
      <c r="R8">
        <v>4</v>
      </c>
      <c r="S8">
        <v>280</v>
      </c>
      <c r="T8">
        <v>290</v>
      </c>
      <c r="U8">
        <v>280.60000000000002</v>
      </c>
    </row>
    <row r="9" spans="2:21" ht="15.75">
      <c r="B9">
        <f>K9</f>
        <v>954</v>
      </c>
      <c r="C9" s="2">
        <f>K9^(287/1005)</f>
        <v>7.0937520360164692</v>
      </c>
      <c r="D9">
        <f>M9</f>
        <v>4.2</v>
      </c>
      <c r="E9">
        <f>N9</f>
        <v>-3.8</v>
      </c>
      <c r="K9" s="1">
        <v>954</v>
      </c>
      <c r="L9">
        <v>604</v>
      </c>
      <c r="M9">
        <v>4.2</v>
      </c>
      <c r="N9">
        <v>-3.8</v>
      </c>
      <c r="O9">
        <v>56</v>
      </c>
      <c r="P9">
        <v>3.04</v>
      </c>
      <c r="Q9">
        <v>322</v>
      </c>
      <c r="R9">
        <v>6</v>
      </c>
      <c r="S9">
        <v>281.10000000000002</v>
      </c>
      <c r="T9">
        <v>289.89999999999998</v>
      </c>
      <c r="U9">
        <v>281.60000000000002</v>
      </c>
    </row>
    <row r="10" spans="2:21" ht="15.75">
      <c r="B10">
        <f>K10</f>
        <v>953.3</v>
      </c>
      <c r="C10" s="2">
        <f>K10^(287/1005)</f>
        <v>7.0922652263769708</v>
      </c>
      <c r="D10">
        <f>M10</f>
        <v>4.2</v>
      </c>
      <c r="E10">
        <f>N10</f>
        <v>-3.8</v>
      </c>
      <c r="K10" s="1">
        <v>953.3</v>
      </c>
      <c r="L10">
        <v>610</v>
      </c>
      <c r="M10">
        <v>4.2</v>
      </c>
      <c r="N10">
        <v>-3.8</v>
      </c>
      <c r="O10">
        <v>56</v>
      </c>
      <c r="P10">
        <v>3.04</v>
      </c>
      <c r="Q10">
        <v>320</v>
      </c>
      <c r="R10">
        <v>6</v>
      </c>
      <c r="S10">
        <v>281.10000000000002</v>
      </c>
      <c r="T10">
        <v>289.89999999999998</v>
      </c>
      <c r="U10">
        <v>281.7</v>
      </c>
    </row>
    <row r="11" spans="2:21" ht="15.75">
      <c r="B11">
        <f>K11</f>
        <v>936</v>
      </c>
      <c r="C11" s="2">
        <f>K11^(287/1005)</f>
        <v>7.0552693834193159</v>
      </c>
      <c r="D11">
        <f>M11</f>
        <v>3.6</v>
      </c>
      <c r="E11">
        <f>N11</f>
        <v>-3.4</v>
      </c>
      <c r="K11" s="1">
        <v>936</v>
      </c>
      <c r="L11">
        <v>759</v>
      </c>
      <c r="M11">
        <v>3.6</v>
      </c>
      <c r="N11">
        <v>-3.4</v>
      </c>
      <c r="O11">
        <v>60</v>
      </c>
      <c r="P11">
        <v>3.19</v>
      </c>
      <c r="Q11">
        <v>314</v>
      </c>
      <c r="R11">
        <v>4</v>
      </c>
      <c r="S11">
        <v>282</v>
      </c>
      <c r="T11">
        <v>291.2</v>
      </c>
      <c r="U11">
        <v>282.60000000000002</v>
      </c>
    </row>
    <row r="12" spans="2:21" ht="15.75">
      <c r="B12">
        <f>K12</f>
        <v>927</v>
      </c>
      <c r="C12" s="2">
        <f>K12^(287/1005)</f>
        <v>7.0358295089880878</v>
      </c>
      <c r="D12">
        <f>M12</f>
        <v>4.2</v>
      </c>
      <c r="E12">
        <f>N12</f>
        <v>-15.8</v>
      </c>
      <c r="K12" s="1">
        <v>927</v>
      </c>
      <c r="L12">
        <v>837</v>
      </c>
      <c r="M12">
        <v>4.2</v>
      </c>
      <c r="N12">
        <v>-15.8</v>
      </c>
      <c r="O12">
        <v>22</v>
      </c>
      <c r="P12">
        <v>1.21</v>
      </c>
      <c r="Q12">
        <v>311</v>
      </c>
      <c r="R12">
        <v>3</v>
      </c>
      <c r="S12">
        <v>283.39999999999998</v>
      </c>
      <c r="T12">
        <v>287.10000000000002</v>
      </c>
      <c r="U12">
        <v>283.60000000000002</v>
      </c>
    </row>
    <row r="13" spans="2:21" ht="15.75">
      <c r="B13">
        <f>K13</f>
        <v>925</v>
      </c>
      <c r="C13" s="2">
        <f>K13^(287/1005)</f>
        <v>7.0314912408292418</v>
      </c>
      <c r="D13">
        <f>M13</f>
        <v>4.4000000000000004</v>
      </c>
      <c r="E13">
        <f>N13</f>
        <v>-17.600000000000001</v>
      </c>
      <c r="K13" s="1">
        <v>925</v>
      </c>
      <c r="L13">
        <v>855</v>
      </c>
      <c r="M13">
        <v>4.4000000000000004</v>
      </c>
      <c r="N13">
        <v>-17.600000000000001</v>
      </c>
      <c r="O13">
        <v>18</v>
      </c>
      <c r="P13">
        <v>1.04</v>
      </c>
      <c r="Q13">
        <v>310</v>
      </c>
      <c r="R13">
        <v>3</v>
      </c>
      <c r="S13">
        <v>283.8</v>
      </c>
      <c r="T13">
        <v>287</v>
      </c>
      <c r="U13">
        <v>284</v>
      </c>
    </row>
    <row r="14" spans="2:21" ht="15.75">
      <c r="B14">
        <f>K14</f>
        <v>918.3</v>
      </c>
      <c r="C14" s="2">
        <f>K14^(287/1005)</f>
        <v>7.0169090343261864</v>
      </c>
      <c r="D14">
        <f>M14</f>
        <v>4.5</v>
      </c>
      <c r="E14">
        <f>N14</f>
        <v>-20.399999999999999</v>
      </c>
      <c r="K14" s="1">
        <v>918.3</v>
      </c>
      <c r="L14">
        <v>914</v>
      </c>
      <c r="M14">
        <v>4.5</v>
      </c>
      <c r="N14">
        <v>-20.399999999999999</v>
      </c>
      <c r="O14">
        <v>14</v>
      </c>
      <c r="P14">
        <v>0.83</v>
      </c>
      <c r="Q14">
        <v>315</v>
      </c>
      <c r="R14">
        <v>3</v>
      </c>
      <c r="S14">
        <v>284.5</v>
      </c>
      <c r="T14">
        <v>287.10000000000002</v>
      </c>
      <c r="U14">
        <v>284.7</v>
      </c>
    </row>
    <row r="15" spans="2:21" ht="15.75">
      <c r="B15">
        <f>K15</f>
        <v>916</v>
      </c>
      <c r="C15" s="2">
        <f>K15^(287/1005)</f>
        <v>7.011885679287702</v>
      </c>
      <c r="D15">
        <f>M15</f>
        <v>4.5999999999999996</v>
      </c>
      <c r="E15">
        <f>N15</f>
        <v>-21.4</v>
      </c>
      <c r="K15" s="1">
        <v>916</v>
      </c>
      <c r="L15">
        <v>934</v>
      </c>
      <c r="M15">
        <v>4.5999999999999996</v>
      </c>
      <c r="N15">
        <v>-21.4</v>
      </c>
      <c r="O15">
        <v>13</v>
      </c>
      <c r="P15">
        <v>0.76</v>
      </c>
      <c r="Q15">
        <v>319</v>
      </c>
      <c r="R15">
        <v>3</v>
      </c>
      <c r="S15">
        <v>284.8</v>
      </c>
      <c r="T15">
        <v>287.2</v>
      </c>
      <c r="U15">
        <v>284.89999999999998</v>
      </c>
    </row>
    <row r="16" spans="2:21" ht="15.75">
      <c r="B16">
        <f>K16</f>
        <v>896</v>
      </c>
      <c r="C16" s="2">
        <f>K16^(287/1005)</f>
        <v>6.9678198589078431</v>
      </c>
      <c r="D16">
        <f>M16</f>
        <v>4.2</v>
      </c>
      <c r="E16">
        <f>N16</f>
        <v>-21.8</v>
      </c>
      <c r="K16" s="1">
        <v>896</v>
      </c>
      <c r="L16">
        <v>1114</v>
      </c>
      <c r="M16">
        <v>4.2</v>
      </c>
      <c r="N16">
        <v>-21.8</v>
      </c>
      <c r="O16">
        <v>13</v>
      </c>
      <c r="P16">
        <v>0.75</v>
      </c>
      <c r="Q16">
        <v>358</v>
      </c>
      <c r="R16">
        <v>7</v>
      </c>
      <c r="S16">
        <v>286.2</v>
      </c>
      <c r="T16">
        <v>288.60000000000002</v>
      </c>
      <c r="U16">
        <v>286.3</v>
      </c>
    </row>
    <row r="17" spans="2:21" ht="15.75">
      <c r="B17">
        <f>K17</f>
        <v>884.5</v>
      </c>
      <c r="C17" s="2">
        <f>K17^(287/1005)</f>
        <v>6.9421629791874526</v>
      </c>
      <c r="D17">
        <f>M17</f>
        <v>5.3</v>
      </c>
      <c r="E17">
        <f>N17</f>
        <v>-28.7</v>
      </c>
      <c r="K17" s="1">
        <v>884.5</v>
      </c>
      <c r="L17">
        <v>1219</v>
      </c>
      <c r="M17">
        <v>5.3</v>
      </c>
      <c r="N17">
        <v>-28.7</v>
      </c>
      <c r="O17">
        <v>7</v>
      </c>
      <c r="P17">
        <v>0.41</v>
      </c>
      <c r="Q17">
        <v>20</v>
      </c>
      <c r="R17">
        <v>9</v>
      </c>
      <c r="S17">
        <v>288.39999999999998</v>
      </c>
      <c r="T17">
        <v>289.7</v>
      </c>
      <c r="U17">
        <v>288.39999999999998</v>
      </c>
    </row>
    <row r="18" spans="2:21" ht="15.75">
      <c r="B18">
        <f>K18</f>
        <v>883</v>
      </c>
      <c r="C18" s="2">
        <f>K18^(287/1005)</f>
        <v>6.9387988913365328</v>
      </c>
      <c r="D18">
        <f>M18</f>
        <v>5.4</v>
      </c>
      <c r="E18">
        <f>N18</f>
        <v>-29.6</v>
      </c>
      <c r="K18" s="1">
        <v>883</v>
      </c>
      <c r="L18">
        <v>1233</v>
      </c>
      <c r="M18">
        <v>5.4</v>
      </c>
      <c r="N18">
        <v>-29.6</v>
      </c>
      <c r="O18">
        <v>6</v>
      </c>
      <c r="P18">
        <v>0.37</v>
      </c>
      <c r="Q18">
        <v>20</v>
      </c>
      <c r="R18">
        <v>9</v>
      </c>
      <c r="S18">
        <v>288.60000000000002</v>
      </c>
      <c r="T18">
        <v>289.89999999999998</v>
      </c>
      <c r="U18">
        <v>288.7</v>
      </c>
    </row>
    <row r="19" spans="2:21" ht="15.75">
      <c r="B19">
        <f>K19</f>
        <v>870</v>
      </c>
      <c r="C19" s="2">
        <f>K19^(287/1005)</f>
        <v>6.9094710496024829</v>
      </c>
      <c r="D19">
        <f>M19</f>
        <v>5.4</v>
      </c>
      <c r="E19">
        <f>N19</f>
        <v>-25.6</v>
      </c>
      <c r="K19" s="1">
        <v>870</v>
      </c>
      <c r="L19">
        <v>1354</v>
      </c>
      <c r="M19">
        <v>5.4</v>
      </c>
      <c r="N19">
        <v>-25.6</v>
      </c>
      <c r="O19">
        <v>9</v>
      </c>
      <c r="P19">
        <v>0.55000000000000004</v>
      </c>
      <c r="Q19">
        <v>20</v>
      </c>
      <c r="R19">
        <v>11</v>
      </c>
      <c r="S19">
        <v>289.89999999999998</v>
      </c>
      <c r="T19">
        <v>291.7</v>
      </c>
      <c r="U19">
        <v>289.89999999999998</v>
      </c>
    </row>
    <row r="20" spans="2:21" ht="15.75">
      <c r="B20">
        <f>K20</f>
        <v>850</v>
      </c>
      <c r="C20" s="2">
        <f>K20^(287/1005)</f>
        <v>6.8637337660075426</v>
      </c>
      <c r="D20">
        <f>M20</f>
        <v>4.2</v>
      </c>
      <c r="E20">
        <f>N20</f>
        <v>-19.8</v>
      </c>
      <c r="K20" s="1">
        <v>850</v>
      </c>
      <c r="L20">
        <v>1543</v>
      </c>
      <c r="M20">
        <v>4.2</v>
      </c>
      <c r="N20">
        <v>-19.8</v>
      </c>
      <c r="O20">
        <v>16</v>
      </c>
      <c r="P20">
        <v>0.94</v>
      </c>
      <c r="Q20">
        <v>20</v>
      </c>
      <c r="R20">
        <v>14</v>
      </c>
      <c r="S20">
        <v>290.5</v>
      </c>
      <c r="T20">
        <v>293.60000000000002</v>
      </c>
      <c r="U20">
        <v>290.7</v>
      </c>
    </row>
    <row r="21" spans="2:21" ht="15.75">
      <c r="B21">
        <f>K21</f>
        <v>842</v>
      </c>
      <c r="C21" s="2">
        <f>K21^(287/1005)</f>
        <v>6.8452234915596541</v>
      </c>
      <c r="D21">
        <f>M21</f>
        <v>3.8</v>
      </c>
      <c r="E21">
        <f>N21</f>
        <v>-20.2</v>
      </c>
      <c r="K21" s="1">
        <v>842</v>
      </c>
      <c r="L21">
        <v>1620</v>
      </c>
      <c r="M21">
        <v>3.8</v>
      </c>
      <c r="N21">
        <v>-20.2</v>
      </c>
      <c r="O21">
        <v>15</v>
      </c>
      <c r="P21">
        <v>0.92</v>
      </c>
      <c r="Q21">
        <v>23</v>
      </c>
      <c r="R21">
        <v>13</v>
      </c>
      <c r="S21">
        <v>290.89999999999998</v>
      </c>
      <c r="T21">
        <v>293.89999999999998</v>
      </c>
      <c r="U21">
        <v>291.10000000000002</v>
      </c>
    </row>
    <row r="22" spans="2:21" ht="15.75">
      <c r="B22">
        <f>K22</f>
        <v>821</v>
      </c>
      <c r="C22" s="2">
        <f>K22^(287/1005)</f>
        <v>6.7960287906496708</v>
      </c>
      <c r="D22">
        <f>M22</f>
        <v>3.4</v>
      </c>
      <c r="E22">
        <f>N22</f>
        <v>-19.600000000000001</v>
      </c>
      <c r="K22" s="1">
        <v>821</v>
      </c>
      <c r="L22">
        <v>1825</v>
      </c>
      <c r="M22">
        <v>3.4</v>
      </c>
      <c r="N22">
        <v>-19.600000000000001</v>
      </c>
      <c r="O22">
        <v>17</v>
      </c>
      <c r="P22">
        <v>0.99</v>
      </c>
      <c r="Q22">
        <v>30</v>
      </c>
      <c r="R22">
        <v>9</v>
      </c>
      <c r="S22">
        <v>292.60000000000002</v>
      </c>
      <c r="T22">
        <v>295.8</v>
      </c>
      <c r="U22">
        <v>292.8</v>
      </c>
    </row>
    <row r="23" spans="2:21" ht="15.75">
      <c r="B23">
        <f>K23</f>
        <v>820.5</v>
      </c>
      <c r="C23" s="2">
        <f>K23^(287/1005)</f>
        <v>6.7948465867304613</v>
      </c>
      <c r="D23">
        <f>M23</f>
        <v>3.4</v>
      </c>
      <c r="E23">
        <f>N23</f>
        <v>-20.2</v>
      </c>
      <c r="K23" s="1">
        <v>820.5</v>
      </c>
      <c r="L23">
        <v>1829</v>
      </c>
      <c r="M23">
        <v>3.4</v>
      </c>
      <c r="N23">
        <v>-20.2</v>
      </c>
      <c r="O23">
        <v>16</v>
      </c>
      <c r="P23">
        <v>0.94</v>
      </c>
      <c r="Q23">
        <v>30</v>
      </c>
      <c r="R23">
        <v>9</v>
      </c>
      <c r="S23">
        <v>292.60000000000002</v>
      </c>
      <c r="T23">
        <v>295.60000000000002</v>
      </c>
      <c r="U23">
        <v>292.8</v>
      </c>
    </row>
    <row r="24" spans="2:21" ht="15.75">
      <c r="B24">
        <f>K24</f>
        <v>811</v>
      </c>
      <c r="C24" s="2">
        <f>K24^(287/1005)</f>
        <v>6.7722862826740338</v>
      </c>
      <c r="D24">
        <f>M24</f>
        <v>3</v>
      </c>
      <c r="E24">
        <f>N24</f>
        <v>-34</v>
      </c>
      <c r="K24" s="1">
        <v>811</v>
      </c>
      <c r="L24">
        <v>1924</v>
      </c>
      <c r="M24">
        <v>3</v>
      </c>
      <c r="N24">
        <v>-34</v>
      </c>
      <c r="O24">
        <v>5</v>
      </c>
      <c r="P24">
        <v>0.27</v>
      </c>
      <c r="Q24">
        <v>25</v>
      </c>
      <c r="R24">
        <v>10</v>
      </c>
      <c r="S24">
        <v>293.2</v>
      </c>
      <c r="T24">
        <v>294.10000000000002</v>
      </c>
      <c r="U24">
        <v>293.2</v>
      </c>
    </row>
    <row r="25" spans="2:21" ht="15.75">
      <c r="B25">
        <f>K25</f>
        <v>790.1</v>
      </c>
      <c r="C25" s="2">
        <f>K25^(287/1005)</f>
        <v>6.7219807651596595</v>
      </c>
      <c r="D25">
        <f>M25</f>
        <v>2.4</v>
      </c>
      <c r="E25">
        <f>N25</f>
        <v>-26.9</v>
      </c>
      <c r="K25" s="1">
        <v>790.1</v>
      </c>
      <c r="L25">
        <v>2134</v>
      </c>
      <c r="M25">
        <v>2.4</v>
      </c>
      <c r="N25">
        <v>-26.9</v>
      </c>
      <c r="O25">
        <v>9</v>
      </c>
      <c r="P25">
        <v>0.54</v>
      </c>
      <c r="Q25">
        <v>15</v>
      </c>
      <c r="R25">
        <v>11</v>
      </c>
      <c r="S25">
        <v>294.7</v>
      </c>
      <c r="T25">
        <v>296.5</v>
      </c>
      <c r="U25">
        <v>294.8</v>
      </c>
    </row>
    <row r="26" spans="2:21" ht="15.75">
      <c r="B26">
        <f>K26</f>
        <v>771</v>
      </c>
      <c r="C26" s="2">
        <f>K26^(287/1005)</f>
        <v>6.6751694535343571</v>
      </c>
      <c r="D26">
        <f>M26</f>
        <v>1.8</v>
      </c>
      <c r="E26">
        <f>N26</f>
        <v>-20.2</v>
      </c>
      <c r="K26" s="1">
        <v>771</v>
      </c>
      <c r="L26">
        <v>2332</v>
      </c>
      <c r="M26">
        <v>1.8</v>
      </c>
      <c r="N26">
        <v>-20.2</v>
      </c>
      <c r="O26">
        <v>18</v>
      </c>
      <c r="P26">
        <v>1</v>
      </c>
      <c r="Q26">
        <v>22</v>
      </c>
      <c r="R26">
        <v>11</v>
      </c>
      <c r="S26">
        <v>296.2</v>
      </c>
      <c r="T26">
        <v>299.39999999999998</v>
      </c>
      <c r="U26">
        <v>296.3</v>
      </c>
    </row>
    <row r="27" spans="2:21" ht="15.75">
      <c r="B27">
        <f>K27</f>
        <v>760.9</v>
      </c>
      <c r="C27" s="2">
        <f>K27^(287/1005)</f>
        <v>6.6500801892422761</v>
      </c>
      <c r="D27">
        <f>M27</f>
        <v>1.1000000000000001</v>
      </c>
      <c r="E27">
        <f>N27</f>
        <v>-20</v>
      </c>
      <c r="K27" s="1">
        <v>760.9</v>
      </c>
      <c r="L27">
        <v>2438</v>
      </c>
      <c r="M27">
        <v>1.1000000000000001</v>
      </c>
      <c r="N27">
        <v>-20</v>
      </c>
      <c r="O27">
        <v>19</v>
      </c>
      <c r="P27">
        <v>1.03</v>
      </c>
      <c r="Q27">
        <v>25</v>
      </c>
      <c r="R27">
        <v>11</v>
      </c>
      <c r="S27">
        <v>296.5</v>
      </c>
      <c r="T27">
        <v>299.89999999999998</v>
      </c>
      <c r="U27">
        <v>296.7</v>
      </c>
    </row>
    <row r="28" spans="2:21" ht="15.75">
      <c r="B28">
        <f>K28</f>
        <v>739</v>
      </c>
      <c r="C28" s="2">
        <f>K28^(287/1005)</f>
        <v>6.5948501095722296</v>
      </c>
      <c r="D28">
        <f>M28</f>
        <v>-0.5</v>
      </c>
      <c r="E28">
        <f>N28</f>
        <v>-19.5</v>
      </c>
      <c r="K28" s="1">
        <v>739</v>
      </c>
      <c r="L28">
        <v>2672</v>
      </c>
      <c r="M28">
        <v>-0.5</v>
      </c>
      <c r="N28">
        <v>-19.5</v>
      </c>
      <c r="O28">
        <v>22</v>
      </c>
      <c r="P28">
        <v>1.1100000000000001</v>
      </c>
      <c r="Q28">
        <v>25</v>
      </c>
      <c r="R28">
        <v>14</v>
      </c>
      <c r="S28">
        <v>297.3</v>
      </c>
      <c r="T28">
        <v>300.89999999999998</v>
      </c>
      <c r="U28">
        <v>297.5</v>
      </c>
    </row>
    <row r="29" spans="2:21" ht="15.75">
      <c r="B29">
        <f>K29</f>
        <v>732.5</v>
      </c>
      <c r="C29" s="2">
        <f>K29^(287/1005)</f>
        <v>6.5782328674822406</v>
      </c>
      <c r="D29">
        <f>M29</f>
        <v>-0.9</v>
      </c>
      <c r="E29">
        <f>N29</f>
        <v>-15.2</v>
      </c>
      <c r="K29" s="1">
        <v>732.5</v>
      </c>
      <c r="L29">
        <v>2743</v>
      </c>
      <c r="M29">
        <v>-0.9</v>
      </c>
      <c r="N29">
        <v>-15.2</v>
      </c>
      <c r="O29">
        <v>33</v>
      </c>
      <c r="P29">
        <v>1.61</v>
      </c>
      <c r="Q29">
        <v>25</v>
      </c>
      <c r="R29">
        <v>15</v>
      </c>
      <c r="S29">
        <v>297.60000000000002</v>
      </c>
      <c r="T29">
        <v>302.8</v>
      </c>
      <c r="U29">
        <v>297.89999999999998</v>
      </c>
    </row>
    <row r="30" spans="2:21" ht="15.75">
      <c r="B30">
        <f>K30</f>
        <v>732</v>
      </c>
      <c r="C30" s="2">
        <f>K30^(287/1005)</f>
        <v>6.5769502611582258</v>
      </c>
      <c r="D30">
        <f>M30</f>
        <v>-0.9</v>
      </c>
      <c r="E30">
        <f>N30</f>
        <v>-14.9</v>
      </c>
      <c r="K30" s="1">
        <v>732</v>
      </c>
      <c r="L30">
        <v>2748</v>
      </c>
      <c r="M30">
        <v>-0.9</v>
      </c>
      <c r="N30">
        <v>-14.9</v>
      </c>
      <c r="O30">
        <v>34</v>
      </c>
      <c r="P30">
        <v>1.65</v>
      </c>
      <c r="Q30">
        <v>25</v>
      </c>
      <c r="R30">
        <v>15</v>
      </c>
      <c r="S30">
        <v>297.60000000000002</v>
      </c>
      <c r="T30">
        <v>302.89999999999998</v>
      </c>
      <c r="U30">
        <v>297.89999999999998</v>
      </c>
    </row>
    <row r="31" spans="2:21" ht="15.75">
      <c r="B31">
        <f>K31</f>
        <v>720</v>
      </c>
      <c r="C31" s="2">
        <f>K31^(287/1005)</f>
        <v>6.5459781858171189</v>
      </c>
      <c r="D31">
        <f>M31</f>
        <v>-2.1</v>
      </c>
      <c r="E31">
        <f>N31</f>
        <v>-16.100000000000001</v>
      </c>
      <c r="K31" s="1">
        <v>720</v>
      </c>
      <c r="L31">
        <v>2880</v>
      </c>
      <c r="M31">
        <v>-2.1</v>
      </c>
      <c r="N31">
        <v>-16.100000000000001</v>
      </c>
      <c r="O31">
        <v>33</v>
      </c>
      <c r="P31">
        <v>1.52</v>
      </c>
      <c r="Q31">
        <v>19</v>
      </c>
      <c r="R31">
        <v>13</v>
      </c>
      <c r="S31">
        <v>297.7</v>
      </c>
      <c r="T31">
        <v>302.60000000000002</v>
      </c>
      <c r="U31">
        <v>298</v>
      </c>
    </row>
    <row r="32" spans="2:21" ht="15.75">
      <c r="B32">
        <f>K32</f>
        <v>714</v>
      </c>
      <c r="C32" s="2">
        <f>K32^(287/1005)</f>
        <v>6.5303536833878679</v>
      </c>
      <c r="D32">
        <f>M32</f>
        <v>-2.2999999999999998</v>
      </c>
      <c r="E32">
        <f>N32</f>
        <v>-22.3</v>
      </c>
      <c r="K32" s="1">
        <v>714</v>
      </c>
      <c r="L32">
        <v>2946</v>
      </c>
      <c r="M32">
        <v>-2.2999999999999998</v>
      </c>
      <c r="N32">
        <v>-22.3</v>
      </c>
      <c r="O32">
        <v>20</v>
      </c>
      <c r="P32">
        <v>0.9</v>
      </c>
      <c r="Q32">
        <v>17</v>
      </c>
      <c r="R32">
        <v>13</v>
      </c>
      <c r="S32">
        <v>298.2</v>
      </c>
      <c r="T32">
        <v>301.2</v>
      </c>
      <c r="U32">
        <v>298.39999999999998</v>
      </c>
    </row>
    <row r="33" spans="2:21" ht="15.75">
      <c r="B33">
        <f>K33</f>
        <v>700</v>
      </c>
      <c r="C33" s="2">
        <f>K33^(287/1005)</f>
        <v>6.493528243275466</v>
      </c>
      <c r="D33">
        <f>M33</f>
        <v>-3.1</v>
      </c>
      <c r="E33">
        <f>N33</f>
        <v>-23.1</v>
      </c>
      <c r="K33" s="1">
        <v>700</v>
      </c>
      <c r="L33">
        <v>3103</v>
      </c>
      <c r="M33">
        <v>-3.1</v>
      </c>
      <c r="N33">
        <v>-23.1</v>
      </c>
      <c r="O33">
        <v>20</v>
      </c>
      <c r="P33">
        <v>0.86</v>
      </c>
      <c r="Q33">
        <v>10</v>
      </c>
      <c r="R33">
        <v>11</v>
      </c>
      <c r="S33">
        <v>299</v>
      </c>
      <c r="T33">
        <v>301.89999999999998</v>
      </c>
      <c r="U33">
        <v>299.2</v>
      </c>
    </row>
    <row r="34" spans="2:21" ht="15.75">
      <c r="B34">
        <f>K34</f>
        <v>676</v>
      </c>
      <c r="C34" s="2">
        <f>K34^(287/1005)</f>
        <v>6.429155530195712</v>
      </c>
      <c r="D34">
        <f>M34</f>
        <v>-4.0999999999999996</v>
      </c>
      <c r="E34">
        <f>N34</f>
        <v>-30.1</v>
      </c>
      <c r="K34" s="1">
        <v>676</v>
      </c>
      <c r="L34">
        <v>3378</v>
      </c>
      <c r="M34">
        <v>-4.0999999999999996</v>
      </c>
      <c r="N34">
        <v>-30.1</v>
      </c>
      <c r="O34">
        <v>11</v>
      </c>
      <c r="P34">
        <v>0.47</v>
      </c>
      <c r="Q34">
        <v>355</v>
      </c>
      <c r="R34">
        <v>13</v>
      </c>
      <c r="S34">
        <v>300.89999999999998</v>
      </c>
      <c r="T34">
        <v>302.5</v>
      </c>
      <c r="U34">
        <v>301</v>
      </c>
    </row>
    <row r="35" spans="2:21" ht="15.75">
      <c r="B35">
        <f>K35</f>
        <v>657</v>
      </c>
      <c r="C35" s="2">
        <f>K35^(287/1005)</f>
        <v>6.3770257436854934</v>
      </c>
      <c r="D35">
        <f>M35</f>
        <v>-5.7</v>
      </c>
      <c r="E35">
        <f>N35</f>
        <v>-43.7</v>
      </c>
      <c r="K35" s="1">
        <v>657</v>
      </c>
      <c r="L35">
        <v>3602</v>
      </c>
      <c r="M35">
        <v>-5.7</v>
      </c>
      <c r="N35">
        <v>-43.7</v>
      </c>
      <c r="O35">
        <v>3</v>
      </c>
      <c r="P35">
        <v>0.12</v>
      </c>
      <c r="Q35">
        <v>343</v>
      </c>
      <c r="R35">
        <v>15</v>
      </c>
      <c r="S35">
        <v>301.60000000000002</v>
      </c>
      <c r="T35">
        <v>302</v>
      </c>
      <c r="U35">
        <v>301.60000000000002</v>
      </c>
    </row>
    <row r="36" spans="2:21" ht="15.75">
      <c r="B36">
        <f>K36</f>
        <v>652.4</v>
      </c>
      <c r="C36" s="2">
        <f>K36^(287/1005)</f>
        <v>6.3642432479776101</v>
      </c>
      <c r="D36">
        <f>M36</f>
        <v>-6.1</v>
      </c>
      <c r="E36">
        <f>N36</f>
        <v>-39.1</v>
      </c>
      <c r="K36" s="1">
        <v>652.4</v>
      </c>
      <c r="L36">
        <v>3658</v>
      </c>
      <c r="M36">
        <v>-6.1</v>
      </c>
      <c r="N36">
        <v>-39.1</v>
      </c>
      <c r="O36">
        <v>5</v>
      </c>
      <c r="P36">
        <v>0.2</v>
      </c>
      <c r="Q36">
        <v>340</v>
      </c>
      <c r="R36">
        <v>15</v>
      </c>
      <c r="S36">
        <v>301.7</v>
      </c>
      <c r="T36">
        <v>302.39999999999998</v>
      </c>
      <c r="U36">
        <v>301.8</v>
      </c>
    </row>
    <row r="37" spans="2:21" ht="15.75">
      <c r="B37">
        <f>K37</f>
        <v>643</v>
      </c>
      <c r="C37" s="2">
        <f>K37^(287/1005)</f>
        <v>6.3379209065490043</v>
      </c>
      <c r="D37">
        <f>M37</f>
        <v>-6.9</v>
      </c>
      <c r="E37">
        <f>N37</f>
        <v>-29.9</v>
      </c>
      <c r="K37" s="1">
        <v>643</v>
      </c>
      <c r="L37">
        <v>3771</v>
      </c>
      <c r="M37">
        <v>-6.9</v>
      </c>
      <c r="N37">
        <v>-29.9</v>
      </c>
      <c r="O37">
        <v>14</v>
      </c>
      <c r="P37">
        <v>0.5</v>
      </c>
      <c r="Q37">
        <v>341</v>
      </c>
      <c r="R37">
        <v>16</v>
      </c>
      <c r="S37">
        <v>302.10000000000002</v>
      </c>
      <c r="T37">
        <v>303.8</v>
      </c>
      <c r="U37">
        <v>302.10000000000002</v>
      </c>
    </row>
    <row r="38" spans="2:21" ht="15.75">
      <c r="B38">
        <f>K38</f>
        <v>639</v>
      </c>
      <c r="C38" s="2">
        <f>K38^(287/1005)</f>
        <v>6.3266364899242813</v>
      </c>
      <c r="D38">
        <f>M38</f>
        <v>-6.9</v>
      </c>
      <c r="E38">
        <f>N38</f>
        <v>-36.9</v>
      </c>
      <c r="K38" s="1">
        <v>639</v>
      </c>
      <c r="L38">
        <v>3819</v>
      </c>
      <c r="M38">
        <v>-6.9</v>
      </c>
      <c r="N38">
        <v>-36.9</v>
      </c>
      <c r="O38">
        <v>7</v>
      </c>
      <c r="P38">
        <v>0.25</v>
      </c>
      <c r="Q38">
        <v>341</v>
      </c>
      <c r="R38">
        <v>17</v>
      </c>
      <c r="S38">
        <v>302.60000000000002</v>
      </c>
      <c r="T38">
        <v>303.5</v>
      </c>
      <c r="U38">
        <v>302.60000000000002</v>
      </c>
    </row>
    <row r="39" spans="2:21" ht="15.75">
      <c r="B39">
        <f>K39</f>
        <v>634</v>
      </c>
      <c r="C39" s="2">
        <f>K39^(287/1005)</f>
        <v>6.3124597781908793</v>
      </c>
      <c r="D39">
        <f>M39</f>
        <v>-7.3</v>
      </c>
      <c r="E39">
        <f>N39</f>
        <v>-22.3</v>
      </c>
      <c r="K39" s="1">
        <v>634</v>
      </c>
      <c r="L39">
        <v>3881</v>
      </c>
      <c r="M39">
        <v>-7.3</v>
      </c>
      <c r="N39">
        <v>-22.3</v>
      </c>
      <c r="O39">
        <v>29</v>
      </c>
      <c r="P39">
        <v>1.01</v>
      </c>
      <c r="Q39">
        <v>342</v>
      </c>
      <c r="R39">
        <v>17</v>
      </c>
      <c r="S39">
        <v>302.8</v>
      </c>
      <c r="T39">
        <v>306.2</v>
      </c>
      <c r="U39">
        <v>303</v>
      </c>
    </row>
    <row r="40" spans="2:21" ht="15.75">
      <c r="B40">
        <f>K40</f>
        <v>630</v>
      </c>
      <c r="C40" s="2">
        <f>K40^(287/1005)</f>
        <v>6.3010607873815623</v>
      </c>
      <c r="D40">
        <f>M40</f>
        <v>-7.5</v>
      </c>
      <c r="E40">
        <f>N40</f>
        <v>-20.5</v>
      </c>
      <c r="K40" s="1">
        <v>630</v>
      </c>
      <c r="L40">
        <v>3930</v>
      </c>
      <c r="M40">
        <v>-7.5</v>
      </c>
      <c r="N40">
        <v>-20.5</v>
      </c>
      <c r="O40">
        <v>35</v>
      </c>
      <c r="P40">
        <v>1.19</v>
      </c>
      <c r="Q40">
        <v>342</v>
      </c>
      <c r="R40">
        <v>18</v>
      </c>
      <c r="S40">
        <v>303.10000000000002</v>
      </c>
      <c r="T40">
        <v>307.10000000000002</v>
      </c>
      <c r="U40">
        <v>303.39999999999998</v>
      </c>
    </row>
    <row r="41" spans="2:21" ht="15.75">
      <c r="B41">
        <f>K41</f>
        <v>617</v>
      </c>
      <c r="C41" s="2">
        <f>K41^(287/1005)</f>
        <v>6.2636531920461245</v>
      </c>
      <c r="D41">
        <f>M41</f>
        <v>-7.7</v>
      </c>
      <c r="E41">
        <f>N41</f>
        <v>-23.7</v>
      </c>
      <c r="K41" s="1">
        <v>617</v>
      </c>
      <c r="L41">
        <v>4092</v>
      </c>
      <c r="M41">
        <v>-7.7</v>
      </c>
      <c r="N41">
        <v>-23.7</v>
      </c>
      <c r="O41">
        <v>26</v>
      </c>
      <c r="P41">
        <v>0.92</v>
      </c>
      <c r="Q41">
        <v>344</v>
      </c>
      <c r="R41">
        <v>19</v>
      </c>
      <c r="S41">
        <v>304.7</v>
      </c>
      <c r="T41">
        <v>307.89999999999998</v>
      </c>
      <c r="U41">
        <v>304.89999999999998</v>
      </c>
    </row>
    <row r="42" spans="2:21" ht="15.75">
      <c r="B42">
        <f>K42</f>
        <v>607</v>
      </c>
      <c r="C42" s="2">
        <f>K42^(287/1005)</f>
        <v>6.2344930996362642</v>
      </c>
      <c r="D42">
        <f>M42</f>
        <v>-7.9</v>
      </c>
      <c r="E42">
        <f>N42</f>
        <v>-47.9</v>
      </c>
      <c r="K42" s="1">
        <v>607</v>
      </c>
      <c r="L42">
        <v>4219</v>
      </c>
      <c r="M42">
        <v>-7.9</v>
      </c>
      <c r="N42">
        <v>-47.9</v>
      </c>
      <c r="O42">
        <v>2</v>
      </c>
      <c r="P42">
        <v>0.08</v>
      </c>
      <c r="Q42">
        <v>345</v>
      </c>
      <c r="R42">
        <v>21</v>
      </c>
      <c r="S42">
        <v>305.89999999999998</v>
      </c>
      <c r="T42">
        <v>306.2</v>
      </c>
      <c r="U42">
        <v>305.89999999999998</v>
      </c>
    </row>
    <row r="43" spans="2:21" ht="15.75">
      <c r="B43">
        <f>K43</f>
        <v>603.29999999999995</v>
      </c>
      <c r="C43" s="2">
        <f>K43^(287/1005)</f>
        <v>6.2236168810099315</v>
      </c>
      <c r="D43">
        <f>M43</f>
        <v>-7.9</v>
      </c>
      <c r="E43">
        <f>N43</f>
        <v>-51.2</v>
      </c>
      <c r="K43" s="1">
        <v>603.29999999999995</v>
      </c>
      <c r="L43">
        <v>4267</v>
      </c>
      <c r="M43">
        <v>-7.9</v>
      </c>
      <c r="N43">
        <v>-51.2</v>
      </c>
      <c r="O43">
        <v>2</v>
      </c>
      <c r="P43">
        <v>0.06</v>
      </c>
      <c r="Q43">
        <v>345</v>
      </c>
      <c r="R43">
        <v>21</v>
      </c>
      <c r="S43">
        <v>306.39999999999998</v>
      </c>
      <c r="T43">
        <v>306.7</v>
      </c>
      <c r="U43">
        <v>306.5</v>
      </c>
    </row>
    <row r="44" spans="2:21" ht="15.75">
      <c r="B44">
        <f>K44</f>
        <v>598</v>
      </c>
      <c r="C44" s="2">
        <f>K44^(287/1005)</f>
        <v>6.2079541016676467</v>
      </c>
      <c r="D44">
        <f>M44</f>
        <v>-7.9</v>
      </c>
      <c r="E44">
        <f>N44</f>
        <v>-55.9</v>
      </c>
      <c r="K44" s="1">
        <v>598</v>
      </c>
      <c r="L44">
        <v>4335</v>
      </c>
      <c r="M44">
        <v>-7.9</v>
      </c>
      <c r="N44">
        <v>-55.9</v>
      </c>
      <c r="O44">
        <v>1</v>
      </c>
      <c r="P44">
        <v>0.03</v>
      </c>
      <c r="Q44">
        <v>344</v>
      </c>
      <c r="R44">
        <v>22</v>
      </c>
      <c r="S44">
        <v>307.2</v>
      </c>
      <c r="T44">
        <v>307.39999999999998</v>
      </c>
      <c r="U44">
        <v>307.2</v>
      </c>
    </row>
    <row r="45" spans="2:21" ht="15.75">
      <c r="B45">
        <f>K45</f>
        <v>557.29999999999995</v>
      </c>
      <c r="C45" s="2">
        <f>K45^(287/1005)</f>
        <v>6.0842426025154577</v>
      </c>
      <c r="D45">
        <f>M45</f>
        <v>-11.9</v>
      </c>
      <c r="E45">
        <f>N45</f>
        <v>-46.8</v>
      </c>
      <c r="K45" s="1">
        <v>557.29999999999995</v>
      </c>
      <c r="L45">
        <v>4877</v>
      </c>
      <c r="M45">
        <v>-11.9</v>
      </c>
      <c r="N45">
        <v>-46.8</v>
      </c>
      <c r="O45">
        <v>4</v>
      </c>
      <c r="P45">
        <v>0.1</v>
      </c>
      <c r="Q45">
        <v>335</v>
      </c>
      <c r="R45">
        <v>26</v>
      </c>
      <c r="S45">
        <v>308.7</v>
      </c>
      <c r="T45">
        <v>309.10000000000002</v>
      </c>
      <c r="U45">
        <v>308.8</v>
      </c>
    </row>
    <row r="46" spans="2:21" ht="15.75">
      <c r="B46">
        <f>K46</f>
        <v>540</v>
      </c>
      <c r="C46" s="2">
        <f>K46^(287/1005)</f>
        <v>6.0296975911459549</v>
      </c>
      <c r="D46">
        <f>M46</f>
        <v>-13.7</v>
      </c>
      <c r="E46">
        <f>N46</f>
        <v>-42.7</v>
      </c>
      <c r="K46" s="1">
        <v>540</v>
      </c>
      <c r="L46">
        <v>5119</v>
      </c>
      <c r="M46">
        <v>-13.7</v>
      </c>
      <c r="N46">
        <v>-42.7</v>
      </c>
      <c r="O46">
        <v>7</v>
      </c>
      <c r="P46">
        <v>0.16</v>
      </c>
      <c r="Q46">
        <v>331</v>
      </c>
      <c r="R46">
        <v>26</v>
      </c>
      <c r="S46">
        <v>309.39999999999998</v>
      </c>
      <c r="T46">
        <v>310</v>
      </c>
      <c r="U46">
        <v>309.39999999999998</v>
      </c>
    </row>
    <row r="47" spans="2:21" ht="15.75">
      <c r="B47">
        <f>K47</f>
        <v>522</v>
      </c>
      <c r="C47" s="2">
        <f>K47^(287/1005)</f>
        <v>5.9716037138849662</v>
      </c>
      <c r="D47">
        <f>M47</f>
        <v>-15.3</v>
      </c>
      <c r="E47">
        <f>N47</f>
        <v>-31.3</v>
      </c>
      <c r="K47" s="1">
        <v>522</v>
      </c>
      <c r="L47">
        <v>5376</v>
      </c>
      <c r="M47">
        <v>-15.3</v>
      </c>
      <c r="N47">
        <v>-31.3</v>
      </c>
      <c r="O47">
        <v>24</v>
      </c>
      <c r="P47">
        <v>0.54</v>
      </c>
      <c r="Q47">
        <v>326</v>
      </c>
      <c r="R47">
        <v>26</v>
      </c>
      <c r="S47">
        <v>310.5</v>
      </c>
      <c r="T47">
        <v>312.39999999999998</v>
      </c>
      <c r="U47">
        <v>310.60000000000002</v>
      </c>
    </row>
    <row r="48" spans="2:21" ht="15.75">
      <c r="B48">
        <f>K48</f>
        <v>510</v>
      </c>
      <c r="C48" s="2">
        <f>K48^(287/1005)</f>
        <v>5.9320746485458367</v>
      </c>
      <c r="D48">
        <f>M48</f>
        <v>-16.100000000000001</v>
      </c>
      <c r="E48">
        <f>N48</f>
        <v>-38.1</v>
      </c>
      <c r="K48" s="1">
        <v>510</v>
      </c>
      <c r="L48">
        <v>5551</v>
      </c>
      <c r="M48">
        <v>-16.100000000000001</v>
      </c>
      <c r="N48">
        <v>-38.1</v>
      </c>
      <c r="O48">
        <v>13</v>
      </c>
      <c r="P48">
        <v>0.28000000000000003</v>
      </c>
      <c r="Q48">
        <v>323</v>
      </c>
      <c r="R48">
        <v>26</v>
      </c>
      <c r="S48">
        <v>311.60000000000002</v>
      </c>
      <c r="T48">
        <v>312.60000000000002</v>
      </c>
      <c r="U48">
        <v>311.60000000000002</v>
      </c>
    </row>
    <row r="49" spans="2:21" ht="15.75">
      <c r="B49">
        <f>K49</f>
        <v>500</v>
      </c>
      <c r="C49" s="2">
        <f>K49^(287/1005)</f>
        <v>5.898622974975992</v>
      </c>
      <c r="D49">
        <f>M49</f>
        <v>-17.3</v>
      </c>
      <c r="E49">
        <f>N49</f>
        <v>-39.299999999999997</v>
      </c>
      <c r="K49" s="1">
        <v>500</v>
      </c>
      <c r="L49">
        <v>5700</v>
      </c>
      <c r="M49">
        <v>-17.3</v>
      </c>
      <c r="N49">
        <v>-39.299999999999997</v>
      </c>
      <c r="O49">
        <v>13</v>
      </c>
      <c r="P49">
        <v>0.25</v>
      </c>
      <c r="Q49">
        <v>320</v>
      </c>
      <c r="R49">
        <v>26</v>
      </c>
      <c r="S49">
        <v>311.89999999999998</v>
      </c>
      <c r="T49">
        <v>312.8</v>
      </c>
      <c r="U49">
        <v>311.89999999999998</v>
      </c>
    </row>
    <row r="50" spans="2:21" ht="15.75">
      <c r="B50">
        <f>K50</f>
        <v>474</v>
      </c>
      <c r="C50" s="2">
        <f>K50^(287/1005)</f>
        <v>5.809352713078912</v>
      </c>
      <c r="D50">
        <f>M50</f>
        <v>-20.9</v>
      </c>
      <c r="E50">
        <f>N50</f>
        <v>-39.6</v>
      </c>
      <c r="K50" s="1">
        <v>474</v>
      </c>
      <c r="L50">
        <v>6096</v>
      </c>
      <c r="M50">
        <v>-20.9</v>
      </c>
      <c r="N50">
        <v>-39.6</v>
      </c>
      <c r="O50">
        <v>17</v>
      </c>
      <c r="P50">
        <v>0.26</v>
      </c>
      <c r="Q50">
        <v>320</v>
      </c>
      <c r="R50">
        <v>27</v>
      </c>
      <c r="S50">
        <v>312.3</v>
      </c>
      <c r="T50">
        <v>313.3</v>
      </c>
      <c r="U50">
        <v>312.3</v>
      </c>
    </row>
    <row r="51" spans="2:21" ht="15.75">
      <c r="B51">
        <f>K51</f>
        <v>461</v>
      </c>
      <c r="C51" s="2">
        <f>K51^(287/1005)</f>
        <v>5.763400126784255</v>
      </c>
      <c r="D51">
        <f>M51</f>
        <v>-22.7</v>
      </c>
      <c r="E51">
        <f>N51</f>
        <v>-39.700000000000003</v>
      </c>
      <c r="K51" s="1">
        <v>461</v>
      </c>
      <c r="L51">
        <v>6303</v>
      </c>
      <c r="M51">
        <v>-22.7</v>
      </c>
      <c r="N51">
        <v>-39.700000000000003</v>
      </c>
      <c r="O51">
        <v>20</v>
      </c>
      <c r="P51">
        <v>0.26</v>
      </c>
      <c r="Q51">
        <v>319</v>
      </c>
      <c r="R51">
        <v>28</v>
      </c>
      <c r="S51">
        <v>312.5</v>
      </c>
      <c r="T51">
        <v>313.5</v>
      </c>
      <c r="U51">
        <v>312.5</v>
      </c>
    </row>
    <row r="52" spans="2:21" ht="15.75">
      <c r="B52">
        <f>K52</f>
        <v>431</v>
      </c>
      <c r="C52" s="2">
        <f>K52^(287/1005)</f>
        <v>5.653707160156066</v>
      </c>
      <c r="D52">
        <f>M52</f>
        <v>-26.1</v>
      </c>
      <c r="E52">
        <f>N52</f>
        <v>-42.1</v>
      </c>
      <c r="K52" s="1">
        <v>431</v>
      </c>
      <c r="L52">
        <v>6794</v>
      </c>
      <c r="M52">
        <v>-26.1</v>
      </c>
      <c r="N52">
        <v>-42.1</v>
      </c>
      <c r="O52">
        <v>21</v>
      </c>
      <c r="P52">
        <v>0.22</v>
      </c>
      <c r="Q52">
        <v>317</v>
      </c>
      <c r="R52">
        <v>30</v>
      </c>
      <c r="S52">
        <v>314.2</v>
      </c>
      <c r="T52">
        <v>315.10000000000002</v>
      </c>
      <c r="U52">
        <v>314.2</v>
      </c>
    </row>
    <row r="53" spans="2:21" ht="15.75">
      <c r="B53">
        <f>K53</f>
        <v>400</v>
      </c>
      <c r="C53" s="2">
        <f>K53^(287/1005)</f>
        <v>5.53446745964348</v>
      </c>
      <c r="D53">
        <f>M53</f>
        <v>-30.7</v>
      </c>
      <c r="E53">
        <f>N53</f>
        <v>-45.7</v>
      </c>
      <c r="K53" s="1">
        <v>400</v>
      </c>
      <c r="L53">
        <v>7330</v>
      </c>
      <c r="M53">
        <v>-30.7</v>
      </c>
      <c r="N53">
        <v>-45.7</v>
      </c>
      <c r="O53">
        <v>22</v>
      </c>
      <c r="P53">
        <v>0.16</v>
      </c>
      <c r="Q53">
        <v>315</v>
      </c>
      <c r="R53">
        <v>33</v>
      </c>
      <c r="S53">
        <v>315</v>
      </c>
      <c r="T53">
        <v>315.60000000000002</v>
      </c>
      <c r="U53">
        <v>315</v>
      </c>
    </row>
    <row r="54" spans="2:21" ht="15.75">
      <c r="B54">
        <f>K54</f>
        <v>383.7</v>
      </c>
      <c r="C54" s="2">
        <f>K54^(287/1005)</f>
        <v>5.4691025402224742</v>
      </c>
      <c r="D54">
        <f>M54</f>
        <v>-33.200000000000003</v>
      </c>
      <c r="E54">
        <f>N54</f>
        <v>-46.9</v>
      </c>
      <c r="K54" s="1">
        <v>383.7</v>
      </c>
      <c r="L54">
        <v>7620</v>
      </c>
      <c r="M54">
        <v>-33.200000000000003</v>
      </c>
      <c r="N54">
        <v>-46.9</v>
      </c>
      <c r="O54">
        <v>24</v>
      </c>
      <c r="P54">
        <v>0.15</v>
      </c>
      <c r="Q54">
        <v>315</v>
      </c>
      <c r="R54">
        <v>32</v>
      </c>
      <c r="S54">
        <v>315.39999999999998</v>
      </c>
      <c r="T54">
        <v>316</v>
      </c>
      <c r="U54">
        <v>315.5</v>
      </c>
    </row>
    <row r="55" spans="2:21" ht="15.75">
      <c r="B55">
        <f>K55</f>
        <v>353</v>
      </c>
      <c r="C55" s="2">
        <f>K55^(287/1005)</f>
        <v>5.3403961369706323</v>
      </c>
      <c r="D55">
        <f>M55</f>
        <v>-38.299999999999997</v>
      </c>
      <c r="E55">
        <f>N55</f>
        <v>-49.3</v>
      </c>
      <c r="K55" s="1">
        <v>353</v>
      </c>
      <c r="L55">
        <v>8201</v>
      </c>
      <c r="M55">
        <v>-38.299999999999997</v>
      </c>
      <c r="N55">
        <v>-49.3</v>
      </c>
      <c r="O55">
        <v>30</v>
      </c>
      <c r="P55">
        <v>0.12</v>
      </c>
      <c r="Q55">
        <v>309</v>
      </c>
      <c r="R55">
        <v>36</v>
      </c>
      <c r="S55">
        <v>316.2</v>
      </c>
      <c r="T55">
        <v>316.7</v>
      </c>
      <c r="U55">
        <v>316.2</v>
      </c>
    </row>
    <row r="56" spans="2:21" ht="15.75">
      <c r="B56">
        <f>K56</f>
        <v>331</v>
      </c>
      <c r="C56" s="2">
        <f>K56^(287/1005)</f>
        <v>5.2431546883883104</v>
      </c>
      <c r="D56">
        <f>M56</f>
        <v>-40.5</v>
      </c>
      <c r="E56">
        <f>N56</f>
        <v>-51.5</v>
      </c>
      <c r="K56" s="1">
        <v>331</v>
      </c>
      <c r="L56">
        <v>8640</v>
      </c>
      <c r="M56">
        <v>-40.5</v>
      </c>
      <c r="N56">
        <v>-51.5</v>
      </c>
      <c r="O56">
        <v>30</v>
      </c>
      <c r="P56">
        <v>0.1</v>
      </c>
      <c r="Q56">
        <v>305</v>
      </c>
      <c r="R56">
        <v>39</v>
      </c>
      <c r="S56">
        <v>319.10000000000002</v>
      </c>
      <c r="T56">
        <v>319.5</v>
      </c>
      <c r="U56">
        <v>319.10000000000002</v>
      </c>
    </row>
    <row r="57" spans="2:21" ht="15.75">
      <c r="B57">
        <f>K57</f>
        <v>307.10000000000002</v>
      </c>
      <c r="C57" s="2">
        <f>K57^(287/1005)</f>
        <v>5.1321320023040107</v>
      </c>
      <c r="D57">
        <f>M57</f>
        <v>-44.8</v>
      </c>
      <c r="E57">
        <f>N57</f>
        <v>-55</v>
      </c>
      <c r="K57" s="1">
        <v>307.10000000000002</v>
      </c>
      <c r="L57">
        <v>9144</v>
      </c>
      <c r="M57">
        <v>-44.8</v>
      </c>
      <c r="N57">
        <v>-55</v>
      </c>
      <c r="O57">
        <v>31</v>
      </c>
      <c r="P57">
        <v>7.0000000000000007E-2</v>
      </c>
      <c r="Q57">
        <v>300</v>
      </c>
      <c r="R57">
        <v>43</v>
      </c>
      <c r="S57">
        <v>320</v>
      </c>
      <c r="T57">
        <v>320.3</v>
      </c>
      <c r="U57">
        <v>320</v>
      </c>
    </row>
    <row r="58" spans="2:21" ht="15.75">
      <c r="B58">
        <f>K58</f>
        <v>300</v>
      </c>
      <c r="C58" s="2">
        <f>K58^(287/1005)</f>
        <v>5.0979646070302813</v>
      </c>
      <c r="D58">
        <f>M58</f>
        <v>-46.1</v>
      </c>
      <c r="E58">
        <f>N58</f>
        <v>-56.1</v>
      </c>
      <c r="K58" s="1">
        <v>300</v>
      </c>
      <c r="L58">
        <v>9300</v>
      </c>
      <c r="M58">
        <v>-46.1</v>
      </c>
      <c r="N58">
        <v>-56.1</v>
      </c>
      <c r="O58">
        <v>31</v>
      </c>
      <c r="P58">
        <v>0.06</v>
      </c>
      <c r="Q58">
        <v>300</v>
      </c>
      <c r="R58">
        <v>45</v>
      </c>
      <c r="S58">
        <v>320.3</v>
      </c>
      <c r="T58">
        <v>320.5</v>
      </c>
      <c r="U58">
        <v>320.3</v>
      </c>
    </row>
    <row r="59" spans="2:21" ht="15.75">
      <c r="B59">
        <f>K59</f>
        <v>274</v>
      </c>
      <c r="C59" s="2">
        <f>K59^(287/1005)</f>
        <v>4.9676803537358492</v>
      </c>
      <c r="D59">
        <f>M59</f>
        <v>-50.7</v>
      </c>
      <c r="E59">
        <f>N59</f>
        <v>-60.7</v>
      </c>
      <c r="K59" s="1">
        <v>274</v>
      </c>
      <c r="L59">
        <v>9898</v>
      </c>
      <c r="M59">
        <v>-50.7</v>
      </c>
      <c r="N59">
        <v>-60.7</v>
      </c>
      <c r="O59">
        <v>30</v>
      </c>
      <c r="P59">
        <v>0.04</v>
      </c>
      <c r="Q59">
        <v>302</v>
      </c>
      <c r="R59">
        <v>49</v>
      </c>
      <c r="S59">
        <v>322</v>
      </c>
      <c r="T59">
        <v>322.2</v>
      </c>
      <c r="U59">
        <v>322</v>
      </c>
    </row>
    <row r="60" spans="2:21" ht="15.75">
      <c r="B60">
        <f>K60</f>
        <v>250</v>
      </c>
      <c r="C60" s="2">
        <f>K60^(287/1005)</f>
        <v>4.8393257655895558</v>
      </c>
      <c r="D60">
        <f>M60</f>
        <v>-55.3</v>
      </c>
      <c r="E60">
        <f>N60</f>
        <v>-64.3</v>
      </c>
      <c r="K60" s="1">
        <v>250</v>
      </c>
      <c r="L60">
        <v>10490</v>
      </c>
      <c r="M60">
        <v>-55.3</v>
      </c>
      <c r="N60">
        <v>-64.3</v>
      </c>
      <c r="O60">
        <v>32</v>
      </c>
      <c r="P60">
        <v>0.03</v>
      </c>
      <c r="Q60">
        <v>305</v>
      </c>
      <c r="R60">
        <v>54</v>
      </c>
      <c r="S60">
        <v>323.7</v>
      </c>
      <c r="T60">
        <v>323.8</v>
      </c>
      <c r="U60">
        <v>323.7</v>
      </c>
    </row>
    <row r="61" spans="2:21" ht="15.75">
      <c r="B61">
        <f>K61</f>
        <v>231.6</v>
      </c>
      <c r="C61" s="2">
        <f>K61^(287/1005)</f>
        <v>4.7348197235806184</v>
      </c>
      <c r="D61">
        <f>M61</f>
        <v>-58.9</v>
      </c>
      <c r="E61">
        <f>N61</f>
        <v>-67.900000000000006</v>
      </c>
      <c r="K61" s="1">
        <v>231.6</v>
      </c>
      <c r="L61">
        <v>10973</v>
      </c>
      <c r="M61">
        <v>-58.9</v>
      </c>
      <c r="N61">
        <v>-67.900000000000006</v>
      </c>
      <c r="O61">
        <v>30</v>
      </c>
      <c r="P61">
        <v>0.02</v>
      </c>
      <c r="Q61">
        <v>300</v>
      </c>
      <c r="R61">
        <v>58</v>
      </c>
      <c r="S61">
        <v>325.39999999999998</v>
      </c>
      <c r="T61">
        <v>325.5</v>
      </c>
      <c r="U61">
        <v>325.39999999999998</v>
      </c>
    </row>
    <row r="62" spans="2:21" ht="15.75">
      <c r="B62">
        <f>K62</f>
        <v>220</v>
      </c>
      <c r="C62" s="2">
        <f>K62^(287/1005)</f>
        <v>4.6658487466836895</v>
      </c>
      <c r="D62">
        <f>M62</f>
        <v>-61.3</v>
      </c>
      <c r="E62">
        <f>N62</f>
        <v>-70.3</v>
      </c>
      <c r="K62" s="1">
        <v>220</v>
      </c>
      <c r="L62">
        <v>11296</v>
      </c>
      <c r="M62">
        <v>-61.3</v>
      </c>
      <c r="N62">
        <v>-70.3</v>
      </c>
      <c r="O62">
        <v>29</v>
      </c>
      <c r="P62">
        <v>0.01</v>
      </c>
      <c r="Q62">
        <v>295</v>
      </c>
      <c r="R62">
        <v>54</v>
      </c>
      <c r="S62">
        <v>326.5</v>
      </c>
      <c r="T62">
        <v>326.60000000000002</v>
      </c>
      <c r="U62">
        <v>326.5</v>
      </c>
    </row>
    <row r="63" spans="2:21" ht="15.75">
      <c r="B63">
        <f>K63</f>
        <v>215</v>
      </c>
      <c r="C63" s="2">
        <f>K63^(287/1005)</f>
        <v>4.6353170082202606</v>
      </c>
      <c r="D63">
        <f>M63</f>
        <v>-60.7</v>
      </c>
      <c r="E63">
        <f>N63</f>
        <v>-69.7</v>
      </c>
      <c r="K63" s="1">
        <v>215</v>
      </c>
      <c r="L63">
        <v>11439</v>
      </c>
      <c r="M63">
        <v>-60.7</v>
      </c>
      <c r="N63">
        <v>-69.7</v>
      </c>
      <c r="O63">
        <v>30</v>
      </c>
      <c r="P63">
        <v>0.01</v>
      </c>
      <c r="Q63">
        <v>296</v>
      </c>
      <c r="R63">
        <v>54</v>
      </c>
      <c r="S63">
        <v>329.6</v>
      </c>
      <c r="T63">
        <v>329.7</v>
      </c>
      <c r="U63">
        <v>329.6</v>
      </c>
    </row>
    <row r="64" spans="2:21" ht="15.75">
      <c r="B64">
        <f>K64</f>
        <v>206</v>
      </c>
      <c r="C64" s="2">
        <f>K64^(287/1005)</f>
        <v>4.579056604987767</v>
      </c>
      <c r="D64">
        <f>M64</f>
        <v>-61.1</v>
      </c>
      <c r="E64">
        <f>N64</f>
        <v>-70.099999999999994</v>
      </c>
      <c r="K64" s="1">
        <v>206</v>
      </c>
      <c r="L64">
        <v>11706</v>
      </c>
      <c r="M64">
        <v>-61.1</v>
      </c>
      <c r="N64">
        <v>-70.099999999999994</v>
      </c>
      <c r="O64">
        <v>29</v>
      </c>
      <c r="P64">
        <v>0.01</v>
      </c>
      <c r="Q64">
        <v>298</v>
      </c>
      <c r="R64">
        <v>55</v>
      </c>
      <c r="S64">
        <v>333</v>
      </c>
      <c r="T64">
        <v>333.1</v>
      </c>
      <c r="U64">
        <v>333</v>
      </c>
    </row>
    <row r="65" spans="2:21" ht="15.75">
      <c r="B65">
        <f>K65</f>
        <v>200</v>
      </c>
      <c r="C65" s="2">
        <f>K65^(287/1005)</f>
        <v>4.5405666864779866</v>
      </c>
      <c r="D65">
        <f>M65</f>
        <v>-60.3</v>
      </c>
      <c r="E65">
        <f>N65</f>
        <v>-69.3</v>
      </c>
      <c r="K65" s="1">
        <v>200</v>
      </c>
      <c r="L65">
        <v>11890</v>
      </c>
      <c r="M65">
        <v>-60.3</v>
      </c>
      <c r="N65">
        <v>-69.3</v>
      </c>
      <c r="O65">
        <v>30</v>
      </c>
      <c r="P65">
        <v>0.02</v>
      </c>
      <c r="Q65">
        <v>300</v>
      </c>
      <c r="R65">
        <v>56</v>
      </c>
      <c r="S65">
        <v>337.1</v>
      </c>
      <c r="T65">
        <v>337.2</v>
      </c>
      <c r="U65">
        <v>337.1</v>
      </c>
    </row>
    <row r="66" spans="2:21" ht="15.75">
      <c r="B66">
        <f>K66</f>
        <v>199</v>
      </c>
      <c r="C66" s="2">
        <f>K66^(287/1005)</f>
        <v>4.5340717769468935</v>
      </c>
      <c r="D66">
        <f>M66</f>
        <v>-60.1</v>
      </c>
      <c r="E66">
        <f>N66</f>
        <v>-69.099999999999994</v>
      </c>
      <c r="K66" s="1">
        <v>199</v>
      </c>
      <c r="L66">
        <v>11921</v>
      </c>
      <c r="M66">
        <v>-60.1</v>
      </c>
      <c r="N66">
        <v>-69.099999999999994</v>
      </c>
      <c r="O66">
        <v>30</v>
      </c>
      <c r="P66">
        <v>0.02</v>
      </c>
      <c r="Q66">
        <v>300</v>
      </c>
      <c r="R66">
        <v>56</v>
      </c>
      <c r="S66">
        <v>337.9</v>
      </c>
      <c r="T66">
        <v>338</v>
      </c>
      <c r="U66">
        <v>337.9</v>
      </c>
    </row>
    <row r="67" spans="2:21" ht="15.75">
      <c r="B67">
        <f>K67</f>
        <v>191</v>
      </c>
      <c r="C67" s="2">
        <f>K67^(287/1005)</f>
        <v>4.481254184092732</v>
      </c>
      <c r="D67">
        <f>M67</f>
        <v>-61.3</v>
      </c>
      <c r="E67">
        <f>N67</f>
        <v>-70.3</v>
      </c>
      <c r="K67" s="1">
        <v>191</v>
      </c>
      <c r="L67">
        <v>12176</v>
      </c>
      <c r="M67">
        <v>-61.3</v>
      </c>
      <c r="N67">
        <v>-70.3</v>
      </c>
      <c r="O67">
        <v>29</v>
      </c>
      <c r="P67">
        <v>0.02</v>
      </c>
      <c r="Q67">
        <v>300</v>
      </c>
      <c r="R67">
        <v>52</v>
      </c>
      <c r="S67">
        <v>340</v>
      </c>
      <c r="T67">
        <v>340.1</v>
      </c>
      <c r="U67">
        <v>340</v>
      </c>
    </row>
    <row r="68" spans="2:21" ht="15.75">
      <c r="B68">
        <f>K68</f>
        <v>187</v>
      </c>
      <c r="C68" s="2">
        <f>K68^(287/1005)</f>
        <v>4.4542508109502004</v>
      </c>
      <c r="D68">
        <f>M68</f>
        <v>-60.3</v>
      </c>
      <c r="E68">
        <f>N68</f>
        <v>-69.3</v>
      </c>
      <c r="K68" s="1">
        <v>187</v>
      </c>
      <c r="L68">
        <v>12308</v>
      </c>
      <c r="M68">
        <v>-60.3</v>
      </c>
      <c r="N68">
        <v>-69.3</v>
      </c>
      <c r="O68">
        <v>30</v>
      </c>
      <c r="P68">
        <v>0.02</v>
      </c>
      <c r="Q68">
        <v>300</v>
      </c>
      <c r="R68">
        <v>50</v>
      </c>
      <c r="S68">
        <v>343.6</v>
      </c>
      <c r="T68">
        <v>343.7</v>
      </c>
      <c r="U68">
        <v>343.7</v>
      </c>
    </row>
    <row r="69" spans="2:21" ht="15.75">
      <c r="B69">
        <f>K69</f>
        <v>182</v>
      </c>
      <c r="C69" s="2">
        <f>K69^(287/1005)</f>
        <v>4.4199099499966792</v>
      </c>
      <c r="D69">
        <f>M69</f>
        <v>-60.7</v>
      </c>
      <c r="E69">
        <f>N69</f>
        <v>-69.7</v>
      </c>
      <c r="K69" s="1">
        <v>182</v>
      </c>
      <c r="L69">
        <v>12476</v>
      </c>
      <c r="M69">
        <v>-60.7</v>
      </c>
      <c r="N69">
        <v>-69.7</v>
      </c>
      <c r="O69">
        <v>30</v>
      </c>
      <c r="P69">
        <v>0.02</v>
      </c>
      <c r="Q69">
        <v>300</v>
      </c>
      <c r="R69">
        <v>47</v>
      </c>
      <c r="S69">
        <v>345.7</v>
      </c>
      <c r="T69">
        <v>345.8</v>
      </c>
      <c r="U69">
        <v>345.7</v>
      </c>
    </row>
    <row r="70" spans="2:21" ht="15.75">
      <c r="B70">
        <f>K70</f>
        <v>181.4</v>
      </c>
      <c r="C70" s="2">
        <f>K70^(287/1005)</f>
        <v>4.4157439312512192</v>
      </c>
      <c r="D70">
        <f>M70</f>
        <v>-60.6</v>
      </c>
      <c r="E70">
        <f>N70</f>
        <v>-69.599999999999994</v>
      </c>
      <c r="K70" s="1">
        <v>181.4</v>
      </c>
      <c r="L70">
        <v>12497</v>
      </c>
      <c r="M70">
        <v>-60.6</v>
      </c>
      <c r="N70">
        <v>-69.599999999999994</v>
      </c>
      <c r="O70">
        <v>30</v>
      </c>
      <c r="P70">
        <v>0.02</v>
      </c>
      <c r="Q70">
        <v>300</v>
      </c>
      <c r="R70">
        <v>47</v>
      </c>
      <c r="S70">
        <v>346.2</v>
      </c>
      <c r="T70">
        <v>346.2</v>
      </c>
      <c r="U70">
        <v>346.2</v>
      </c>
    </row>
    <row r="71" spans="2:21" ht="15.75">
      <c r="B71">
        <f>K71</f>
        <v>175</v>
      </c>
      <c r="C71" s="2">
        <f>K71^(287/1005)</f>
        <v>4.370681644287532</v>
      </c>
      <c r="D71">
        <f>M71</f>
        <v>-59.5</v>
      </c>
      <c r="E71">
        <f>N71</f>
        <v>-68.5</v>
      </c>
      <c r="K71" s="1">
        <v>175</v>
      </c>
      <c r="L71">
        <v>12721</v>
      </c>
      <c r="M71">
        <v>-59.5</v>
      </c>
      <c r="N71">
        <v>-68.5</v>
      </c>
      <c r="O71">
        <v>30</v>
      </c>
      <c r="P71">
        <v>0.02</v>
      </c>
      <c r="Q71">
        <v>290</v>
      </c>
      <c r="R71">
        <v>44</v>
      </c>
      <c r="S71">
        <v>351.5</v>
      </c>
      <c r="T71">
        <v>351.6</v>
      </c>
      <c r="U71">
        <v>351.6</v>
      </c>
    </row>
    <row r="72" spans="2:21" ht="15.75">
      <c r="B72">
        <f>K72</f>
        <v>173</v>
      </c>
      <c r="C72" s="2">
        <f>K72^(287/1005)</f>
        <v>4.3563585136601093</v>
      </c>
      <c r="D72">
        <f>M72</f>
        <v>-57.7</v>
      </c>
      <c r="E72">
        <f>N72</f>
        <v>-66.7</v>
      </c>
      <c r="K72" s="1">
        <v>173</v>
      </c>
      <c r="L72">
        <v>12793</v>
      </c>
      <c r="M72">
        <v>-57.7</v>
      </c>
      <c r="N72">
        <v>-66.7</v>
      </c>
      <c r="O72">
        <v>31</v>
      </c>
      <c r="P72">
        <v>0.03</v>
      </c>
      <c r="Q72">
        <v>287</v>
      </c>
      <c r="R72">
        <v>43</v>
      </c>
      <c r="S72">
        <v>355.7</v>
      </c>
      <c r="T72">
        <v>355.8</v>
      </c>
      <c r="U72">
        <v>355.7</v>
      </c>
    </row>
    <row r="73" spans="2:21" ht="15.75">
      <c r="B73">
        <f>K73</f>
        <v>169</v>
      </c>
      <c r="C73" s="2">
        <f>K73^(287/1005)</f>
        <v>4.3273534835542602</v>
      </c>
      <c r="D73">
        <f>M73</f>
        <v>-58.3</v>
      </c>
      <c r="E73">
        <f>N73</f>
        <v>-67.3</v>
      </c>
      <c r="K73" s="1">
        <v>169</v>
      </c>
      <c r="L73">
        <v>12940</v>
      </c>
      <c r="M73">
        <v>-58.3</v>
      </c>
      <c r="N73">
        <v>-67.3</v>
      </c>
      <c r="O73">
        <v>31</v>
      </c>
      <c r="P73">
        <v>0.03</v>
      </c>
      <c r="Q73">
        <v>280</v>
      </c>
      <c r="R73">
        <v>41</v>
      </c>
      <c r="S73">
        <v>357.1</v>
      </c>
      <c r="T73">
        <v>357.2</v>
      </c>
      <c r="U73">
        <v>357.1</v>
      </c>
    </row>
    <row r="74" spans="2:21" ht="15.75">
      <c r="B74">
        <f>K74</f>
        <v>166</v>
      </c>
      <c r="C74" s="2">
        <f>K74^(287/1005)</f>
        <v>4.3052761786317557</v>
      </c>
      <c r="D74">
        <f>M74</f>
        <v>-55.9</v>
      </c>
      <c r="E74">
        <f>N74</f>
        <v>-65.900000000000006</v>
      </c>
      <c r="K74" s="1">
        <v>166</v>
      </c>
      <c r="L74">
        <v>13053</v>
      </c>
      <c r="M74">
        <v>-55.9</v>
      </c>
      <c r="N74">
        <v>-65.900000000000006</v>
      </c>
      <c r="O74">
        <v>27</v>
      </c>
      <c r="P74">
        <v>0.03</v>
      </c>
      <c r="Q74">
        <v>275</v>
      </c>
      <c r="R74">
        <v>39</v>
      </c>
      <c r="S74">
        <v>362.9</v>
      </c>
      <c r="T74">
        <v>363.1</v>
      </c>
      <c r="U74">
        <v>362.9</v>
      </c>
    </row>
    <row r="75" spans="2:21" ht="15.75">
      <c r="B75">
        <f>K75</f>
        <v>157</v>
      </c>
      <c r="C75" s="2">
        <f>K75^(287/1005)</f>
        <v>4.2372858369542223</v>
      </c>
      <c r="D75">
        <f>M75</f>
        <v>-54.3</v>
      </c>
      <c r="E75">
        <f>N75</f>
        <v>-64.3</v>
      </c>
      <c r="K75" s="1">
        <v>157</v>
      </c>
      <c r="L75">
        <v>13409</v>
      </c>
      <c r="M75">
        <v>-54.3</v>
      </c>
      <c r="N75">
        <v>-64.3</v>
      </c>
      <c r="O75">
        <v>28</v>
      </c>
      <c r="P75">
        <v>0.04</v>
      </c>
      <c r="Q75">
        <v>260</v>
      </c>
      <c r="R75">
        <v>34</v>
      </c>
      <c r="S75">
        <v>371.4</v>
      </c>
      <c r="T75">
        <v>371.7</v>
      </c>
      <c r="U75">
        <v>371.4</v>
      </c>
    </row>
    <row r="76" spans="2:21" ht="15.75">
      <c r="B76">
        <f>K76</f>
        <v>156.9</v>
      </c>
      <c r="C76" s="2">
        <f>K76^(287/1005)</f>
        <v>4.2365149285477806</v>
      </c>
      <c r="D76">
        <f>M76</f>
        <v>-54.3</v>
      </c>
      <c r="E76">
        <f>N76</f>
        <v>-64.3</v>
      </c>
      <c r="K76" s="1">
        <v>156.9</v>
      </c>
      <c r="L76">
        <v>13411</v>
      </c>
      <c r="M76">
        <v>-54.3</v>
      </c>
      <c r="N76">
        <v>-64.3</v>
      </c>
      <c r="O76">
        <v>28</v>
      </c>
      <c r="P76">
        <v>0.04</v>
      </c>
      <c r="Q76">
        <v>260</v>
      </c>
      <c r="R76">
        <v>34</v>
      </c>
      <c r="S76">
        <v>371.5</v>
      </c>
      <c r="T76">
        <v>371.7</v>
      </c>
      <c r="U76">
        <v>371.5</v>
      </c>
    </row>
    <row r="77" spans="2:21" ht="15.75">
      <c r="B77">
        <f>K77</f>
        <v>150</v>
      </c>
      <c r="C77" s="2">
        <f>K77^(287/1005)</f>
        <v>4.1824526808251692</v>
      </c>
      <c r="D77">
        <f>M77</f>
        <v>-55.7</v>
      </c>
      <c r="E77">
        <f>N77</f>
        <v>-65.7</v>
      </c>
      <c r="K77" s="1">
        <v>150</v>
      </c>
      <c r="L77">
        <v>13700</v>
      </c>
      <c r="M77">
        <v>-55.7</v>
      </c>
      <c r="N77">
        <v>-65.7</v>
      </c>
      <c r="O77">
        <v>28</v>
      </c>
      <c r="P77">
        <v>0.04</v>
      </c>
      <c r="Q77">
        <v>255</v>
      </c>
      <c r="R77">
        <v>35</v>
      </c>
      <c r="S77">
        <v>373.9</v>
      </c>
      <c r="T77">
        <v>374.1</v>
      </c>
      <c r="U77">
        <v>373.9</v>
      </c>
    </row>
    <row r="78" spans="2:21" ht="15.75">
      <c r="B78">
        <f>K78</f>
        <v>145</v>
      </c>
      <c r="C78" s="2">
        <f>K78^(287/1005)</f>
        <v>4.142156316203744</v>
      </c>
      <c r="D78">
        <f>M78</f>
        <v>-56.9</v>
      </c>
      <c r="E78">
        <f>N78</f>
        <v>-66.900000000000006</v>
      </c>
      <c r="K78" s="1">
        <v>145</v>
      </c>
      <c r="L78">
        <v>13915</v>
      </c>
      <c r="M78">
        <v>-56.9</v>
      </c>
      <c r="N78">
        <v>-66.900000000000006</v>
      </c>
      <c r="O78">
        <v>27</v>
      </c>
      <c r="P78">
        <v>0.03</v>
      </c>
      <c r="Q78">
        <v>255</v>
      </c>
      <c r="R78">
        <v>37</v>
      </c>
      <c r="S78">
        <v>375.5</v>
      </c>
      <c r="T78">
        <v>375.6</v>
      </c>
      <c r="U78">
        <v>375.5</v>
      </c>
    </row>
    <row r="79" spans="2:21" ht="15.75">
      <c r="B79">
        <f>K79</f>
        <v>143</v>
      </c>
      <c r="C79" s="2">
        <f>K79^(287/1005)</f>
        <v>4.1257596404556551</v>
      </c>
      <c r="D79">
        <f>M79</f>
        <v>-56.9</v>
      </c>
      <c r="E79">
        <f>N79</f>
        <v>-66.900000000000006</v>
      </c>
      <c r="K79" s="1">
        <v>143</v>
      </c>
      <c r="L79">
        <v>14003</v>
      </c>
      <c r="M79">
        <v>-56.9</v>
      </c>
      <c r="N79">
        <v>-66.900000000000006</v>
      </c>
      <c r="O79">
        <v>27</v>
      </c>
      <c r="P79">
        <v>0.03</v>
      </c>
      <c r="Q79">
        <v>255</v>
      </c>
      <c r="R79">
        <v>37</v>
      </c>
      <c r="S79">
        <v>376.9</v>
      </c>
      <c r="T79">
        <v>377.1</v>
      </c>
      <c r="U79">
        <v>377</v>
      </c>
    </row>
    <row r="80" spans="2:21" ht="15.75">
      <c r="B80">
        <f>K80</f>
        <v>141</v>
      </c>
      <c r="C80" s="2">
        <f>K80^(287/1005)</f>
        <v>4.1091983005773676</v>
      </c>
      <c r="D80">
        <f>M80</f>
        <v>-56.1</v>
      </c>
      <c r="E80">
        <f>N80</f>
        <v>-66.099999999999994</v>
      </c>
      <c r="K80" s="1">
        <v>141</v>
      </c>
      <c r="L80">
        <v>14092</v>
      </c>
      <c r="M80">
        <v>-56.1</v>
      </c>
      <c r="N80">
        <v>-66.099999999999994</v>
      </c>
      <c r="O80">
        <v>27</v>
      </c>
      <c r="P80">
        <v>0.04</v>
      </c>
      <c r="Q80">
        <v>255</v>
      </c>
      <c r="R80">
        <v>38</v>
      </c>
      <c r="S80">
        <v>379.9</v>
      </c>
      <c r="T80">
        <v>380.1</v>
      </c>
      <c r="U80">
        <v>379.9</v>
      </c>
    </row>
    <row r="81" spans="2:21" ht="15.75">
      <c r="B81">
        <f>K81</f>
        <v>136</v>
      </c>
      <c r="C81" s="2">
        <f>K81^(287/1005)</f>
        <v>4.0670477405736865</v>
      </c>
      <c r="D81">
        <f>M81</f>
        <v>-56.3</v>
      </c>
      <c r="E81">
        <f>N81</f>
        <v>-66.3</v>
      </c>
      <c r="K81" s="1">
        <v>136</v>
      </c>
      <c r="L81">
        <v>14321</v>
      </c>
      <c r="M81">
        <v>-56.3</v>
      </c>
      <c r="N81">
        <v>-66.3</v>
      </c>
      <c r="O81">
        <v>27</v>
      </c>
      <c r="P81">
        <v>0.04</v>
      </c>
      <c r="Q81">
        <v>255</v>
      </c>
      <c r="R81">
        <v>40</v>
      </c>
      <c r="S81">
        <v>383.5</v>
      </c>
      <c r="T81">
        <v>383.7</v>
      </c>
      <c r="U81">
        <v>383.5</v>
      </c>
    </row>
    <row r="82" spans="2:21" ht="15.75">
      <c r="B82">
        <f>K82</f>
        <v>129.5</v>
      </c>
      <c r="C82" s="2">
        <f>K82^(287/1005)</f>
        <v>4.0105634959082579</v>
      </c>
      <c r="D82">
        <f>M82</f>
        <v>-57.8</v>
      </c>
      <c r="E82">
        <f>N82</f>
        <v>-67.8</v>
      </c>
      <c r="K82" s="1">
        <v>129.5</v>
      </c>
      <c r="L82">
        <v>14630</v>
      </c>
      <c r="M82">
        <v>-57.8</v>
      </c>
      <c r="N82">
        <v>-67.8</v>
      </c>
      <c r="O82">
        <v>27</v>
      </c>
      <c r="P82">
        <v>0.03</v>
      </c>
      <c r="Q82">
        <v>255</v>
      </c>
      <c r="R82">
        <v>42</v>
      </c>
      <c r="S82">
        <v>386.1</v>
      </c>
      <c r="T82">
        <v>386.3</v>
      </c>
      <c r="U82">
        <v>386.2</v>
      </c>
    </row>
    <row r="83" spans="2:21" ht="15.75">
      <c r="B83">
        <f>K83</f>
        <v>125</v>
      </c>
      <c r="C83" s="2">
        <f>K83^(287/1005)</f>
        <v>3.9702611888996455</v>
      </c>
      <c r="D83">
        <f>M83</f>
        <v>-58.9</v>
      </c>
      <c r="E83">
        <f>N83</f>
        <v>-68.900000000000006</v>
      </c>
      <c r="K83" s="1">
        <v>125</v>
      </c>
      <c r="L83">
        <v>14853</v>
      </c>
      <c r="M83">
        <v>-58.9</v>
      </c>
      <c r="N83">
        <v>-68.900000000000006</v>
      </c>
      <c r="O83">
        <v>26</v>
      </c>
      <c r="P83">
        <v>0.03</v>
      </c>
      <c r="Q83">
        <v>260</v>
      </c>
      <c r="R83">
        <v>43</v>
      </c>
      <c r="S83">
        <v>388.1</v>
      </c>
      <c r="T83">
        <v>388.3</v>
      </c>
      <c r="U83">
        <v>388.1</v>
      </c>
    </row>
    <row r="84" spans="2:21" ht="15.75">
      <c r="B84">
        <f>K84</f>
        <v>123</v>
      </c>
      <c r="C84" s="2">
        <f>K84^(287/1005)</f>
        <v>3.9520158127773151</v>
      </c>
      <c r="D84">
        <f>M84</f>
        <v>-58.7</v>
      </c>
      <c r="E84">
        <f>N84</f>
        <v>-68.7</v>
      </c>
      <c r="K84" s="1">
        <v>123</v>
      </c>
      <c r="L84">
        <v>14955</v>
      </c>
      <c r="M84">
        <v>-58.7</v>
      </c>
      <c r="N84">
        <v>-68.7</v>
      </c>
      <c r="O84">
        <v>26</v>
      </c>
      <c r="P84">
        <v>0.03</v>
      </c>
      <c r="Q84">
        <v>263</v>
      </c>
      <c r="R84">
        <v>44</v>
      </c>
      <c r="S84">
        <v>390.3</v>
      </c>
      <c r="T84">
        <v>390.4</v>
      </c>
      <c r="U84">
        <v>390.3</v>
      </c>
    </row>
    <row r="85" spans="2:21" ht="15.75">
      <c r="B85">
        <f>K85</f>
        <v>117.5</v>
      </c>
      <c r="C85" s="2">
        <f>K85^(287/1005)</f>
        <v>3.9007232777720136</v>
      </c>
      <c r="D85">
        <f>M85</f>
        <v>-59.8</v>
      </c>
      <c r="E85">
        <f>N85</f>
        <v>-69.8</v>
      </c>
      <c r="K85" s="1">
        <v>117.5</v>
      </c>
      <c r="L85">
        <v>15240</v>
      </c>
      <c r="M85">
        <v>-59.8</v>
      </c>
      <c r="N85">
        <v>-69.8</v>
      </c>
      <c r="O85">
        <v>26</v>
      </c>
      <c r="P85">
        <v>0.03</v>
      </c>
      <c r="Q85">
        <v>270</v>
      </c>
      <c r="R85">
        <v>46</v>
      </c>
      <c r="S85">
        <v>393.4</v>
      </c>
      <c r="T85">
        <v>393.5</v>
      </c>
      <c r="U85">
        <v>393.4</v>
      </c>
    </row>
    <row r="86" spans="2:21" ht="15.75">
      <c r="B86">
        <f>K86</f>
        <v>116</v>
      </c>
      <c r="C86" s="2">
        <f>K86^(287/1005)</f>
        <v>3.8864374688873271</v>
      </c>
      <c r="D86">
        <f>M86</f>
        <v>-60.1</v>
      </c>
      <c r="E86">
        <f>N86</f>
        <v>-70.099999999999994</v>
      </c>
      <c r="K86" s="1">
        <v>116</v>
      </c>
      <c r="L86">
        <v>15321</v>
      </c>
      <c r="M86">
        <v>-60.1</v>
      </c>
      <c r="N86">
        <v>-70.099999999999994</v>
      </c>
      <c r="O86">
        <v>26</v>
      </c>
      <c r="P86">
        <v>0.03</v>
      </c>
      <c r="Q86">
        <v>270</v>
      </c>
      <c r="R86">
        <v>46</v>
      </c>
      <c r="S86">
        <v>394.3</v>
      </c>
      <c r="T86">
        <v>394.4</v>
      </c>
      <c r="U86">
        <v>394.3</v>
      </c>
    </row>
    <row r="87" spans="2:21" ht="15.75">
      <c r="B87">
        <f>K87</f>
        <v>107</v>
      </c>
      <c r="C87" s="2">
        <f>K87^(287/1005)</f>
        <v>3.797829528568474</v>
      </c>
      <c r="D87">
        <f>M87</f>
        <v>-59.9</v>
      </c>
      <c r="E87">
        <f>N87</f>
        <v>-69.900000000000006</v>
      </c>
      <c r="K87" s="1">
        <v>107</v>
      </c>
      <c r="L87">
        <v>15825</v>
      </c>
      <c r="M87">
        <v>-59.9</v>
      </c>
      <c r="N87">
        <v>-69.900000000000006</v>
      </c>
      <c r="O87">
        <v>26</v>
      </c>
      <c r="P87">
        <v>0.03</v>
      </c>
      <c r="Q87">
        <v>265</v>
      </c>
      <c r="R87">
        <v>37</v>
      </c>
      <c r="S87">
        <v>403.8</v>
      </c>
      <c r="T87">
        <v>404</v>
      </c>
      <c r="U87">
        <v>403.9</v>
      </c>
    </row>
    <row r="88" spans="2:21" ht="15.75">
      <c r="B88">
        <f>K88</f>
        <v>104</v>
      </c>
      <c r="C88" s="2">
        <f>K88^(287/1005)</f>
        <v>3.7671119422854793</v>
      </c>
      <c r="D88">
        <f>M88</f>
        <v>-57.9</v>
      </c>
      <c r="E88">
        <f>N88</f>
        <v>-68.900000000000006</v>
      </c>
      <c r="K88" s="1">
        <v>104</v>
      </c>
      <c r="L88">
        <v>16003</v>
      </c>
      <c r="M88">
        <v>-57.9</v>
      </c>
      <c r="N88">
        <v>-68.900000000000006</v>
      </c>
      <c r="O88">
        <v>23</v>
      </c>
      <c r="P88">
        <v>0.03</v>
      </c>
      <c r="Q88">
        <v>263</v>
      </c>
      <c r="R88">
        <v>33</v>
      </c>
      <c r="S88">
        <v>410.9</v>
      </c>
      <c r="T88">
        <v>411.1</v>
      </c>
      <c r="U88">
        <v>411</v>
      </c>
    </row>
    <row r="89" spans="2:21" ht="15.75">
      <c r="B89">
        <f>K89</f>
        <v>100</v>
      </c>
      <c r="C89" s="2">
        <f>K89^(287/1005)</f>
        <v>3.7251544045904983</v>
      </c>
      <c r="D89">
        <f>M89</f>
        <v>-58.1</v>
      </c>
      <c r="E89">
        <f>N89</f>
        <v>-69.099999999999994</v>
      </c>
      <c r="K89" s="1">
        <v>100</v>
      </c>
      <c r="L89">
        <v>16250</v>
      </c>
      <c r="M89">
        <v>-58.1</v>
      </c>
      <c r="N89">
        <v>-69.099999999999994</v>
      </c>
      <c r="O89">
        <v>23</v>
      </c>
      <c r="P89">
        <v>0.03</v>
      </c>
      <c r="Q89">
        <v>260</v>
      </c>
      <c r="R89">
        <v>29</v>
      </c>
      <c r="S89">
        <v>415.2</v>
      </c>
      <c r="T89">
        <v>415.4</v>
      </c>
      <c r="U89">
        <v>415.2</v>
      </c>
    </row>
    <row r="90" spans="2:21" ht="15.75">
      <c r="B90">
        <f>K90</f>
        <v>92.1</v>
      </c>
      <c r="C90" s="2">
        <f>K90^(287/1005)</f>
        <v>3.6386294038952687</v>
      </c>
      <c r="D90">
        <f>M90</f>
        <v>-59.5</v>
      </c>
      <c r="E90">
        <f>N90</f>
        <v>-70.5</v>
      </c>
      <c r="K90" s="1">
        <v>92.1</v>
      </c>
      <c r="L90">
        <v>16764</v>
      </c>
      <c r="M90">
        <v>-59.5</v>
      </c>
      <c r="N90">
        <v>-70.5</v>
      </c>
      <c r="O90">
        <v>23</v>
      </c>
      <c r="P90">
        <v>0.03</v>
      </c>
      <c r="Q90">
        <v>245</v>
      </c>
      <c r="R90">
        <v>31</v>
      </c>
      <c r="S90">
        <v>422.2</v>
      </c>
      <c r="T90">
        <v>422.4</v>
      </c>
      <c r="U90">
        <v>422.2</v>
      </c>
    </row>
    <row r="91" spans="2:21" ht="15.75">
      <c r="B91">
        <f>K91</f>
        <v>86</v>
      </c>
      <c r="C91" s="2">
        <f>K91^(287/1005)</f>
        <v>3.5681151479045652</v>
      </c>
      <c r="D91">
        <f>M91</f>
        <v>-60.7</v>
      </c>
      <c r="E91">
        <f>N91</f>
        <v>-71.7</v>
      </c>
      <c r="K91" s="1">
        <v>86</v>
      </c>
      <c r="L91">
        <v>17195</v>
      </c>
      <c r="M91">
        <v>-60.7</v>
      </c>
      <c r="N91">
        <v>-71.7</v>
      </c>
      <c r="O91">
        <v>22</v>
      </c>
      <c r="P91">
        <v>0.03</v>
      </c>
      <c r="Q91">
        <v>254</v>
      </c>
      <c r="R91">
        <v>28</v>
      </c>
      <c r="S91">
        <v>428.2</v>
      </c>
      <c r="T91">
        <v>428.4</v>
      </c>
      <c r="U91">
        <v>428.2</v>
      </c>
    </row>
    <row r="92" spans="2:21" ht="15.75">
      <c r="B92">
        <f>K92</f>
        <v>79.599999999999994</v>
      </c>
      <c r="C92" s="2">
        <f>K92^(287/1005)</f>
        <v>3.4901798863638858</v>
      </c>
      <c r="D92">
        <f>M92</f>
        <v>-60.5</v>
      </c>
      <c r="E92">
        <f>N92</f>
        <v>-71.5</v>
      </c>
      <c r="K92" s="1">
        <v>79.599999999999994</v>
      </c>
      <c r="L92">
        <v>17678</v>
      </c>
      <c r="M92">
        <v>-60.5</v>
      </c>
      <c r="N92">
        <v>-71.5</v>
      </c>
      <c r="O92">
        <v>22</v>
      </c>
      <c r="P92">
        <v>0.03</v>
      </c>
      <c r="Q92">
        <v>265</v>
      </c>
      <c r="R92">
        <v>24</v>
      </c>
      <c r="S92">
        <v>438.3</v>
      </c>
      <c r="T92">
        <v>438.5</v>
      </c>
      <c r="U92">
        <v>438.3</v>
      </c>
    </row>
    <row r="93" spans="2:21" ht="15.75">
      <c r="B93">
        <f>K93</f>
        <v>75.8</v>
      </c>
      <c r="C93" s="2">
        <f>K93^(287/1005)</f>
        <v>3.4417645434427793</v>
      </c>
      <c r="D93">
        <f>M93</f>
        <v>-60.3</v>
      </c>
      <c r="E93">
        <f>N93</f>
        <v>-71.3</v>
      </c>
      <c r="K93" s="1">
        <v>75.8</v>
      </c>
      <c r="L93">
        <v>17983</v>
      </c>
      <c r="M93">
        <v>-60.3</v>
      </c>
      <c r="N93">
        <v>-71.3</v>
      </c>
      <c r="O93">
        <v>22</v>
      </c>
      <c r="P93">
        <v>0.03</v>
      </c>
      <c r="Q93">
        <v>230</v>
      </c>
      <c r="R93">
        <v>26</v>
      </c>
      <c r="S93">
        <v>444.8</v>
      </c>
      <c r="T93">
        <v>445</v>
      </c>
      <c r="U93">
        <v>444.8</v>
      </c>
    </row>
    <row r="94" spans="2:21" ht="15.75">
      <c r="B94">
        <f>K94</f>
        <v>72.2</v>
      </c>
      <c r="C94" s="2">
        <f>K94^(287/1005)</f>
        <v>3.3942704518775799</v>
      </c>
      <c r="D94">
        <f>M94</f>
        <v>-60.1</v>
      </c>
      <c r="E94">
        <f>N94</f>
        <v>-71.099999999999994</v>
      </c>
      <c r="K94" s="1">
        <v>72.2</v>
      </c>
      <c r="L94">
        <v>18288</v>
      </c>
      <c r="M94">
        <v>-60.1</v>
      </c>
      <c r="N94">
        <v>-71.099999999999994</v>
      </c>
      <c r="O94">
        <v>22</v>
      </c>
      <c r="P94">
        <v>0.04</v>
      </c>
      <c r="Q94">
        <v>235</v>
      </c>
      <c r="R94">
        <v>31</v>
      </c>
      <c r="S94">
        <v>451.4</v>
      </c>
      <c r="T94">
        <v>451.6</v>
      </c>
      <c r="U94">
        <v>451.4</v>
      </c>
    </row>
    <row r="95" spans="2:21" ht="15.75">
      <c r="B95">
        <f>K95</f>
        <v>71.3</v>
      </c>
      <c r="C95" s="2">
        <f>K95^(287/1005)</f>
        <v>3.3821334628846031</v>
      </c>
      <c r="D95">
        <f>M95</f>
        <v>-60.1</v>
      </c>
      <c r="E95">
        <f>N95</f>
        <v>-71.099999999999994</v>
      </c>
      <c r="K95" s="1">
        <v>71.3</v>
      </c>
      <c r="L95">
        <v>18365</v>
      </c>
      <c r="M95">
        <v>-60.1</v>
      </c>
      <c r="N95">
        <v>-71.099999999999994</v>
      </c>
      <c r="O95">
        <v>22</v>
      </c>
      <c r="P95">
        <v>0.04</v>
      </c>
      <c r="Q95">
        <v>237</v>
      </c>
      <c r="R95">
        <v>31</v>
      </c>
      <c r="S95">
        <v>453.1</v>
      </c>
      <c r="T95">
        <v>453.3</v>
      </c>
      <c r="U95">
        <v>453.1</v>
      </c>
    </row>
    <row r="96" spans="2:21" ht="15.75">
      <c r="B96">
        <f>K96</f>
        <v>70</v>
      </c>
      <c r="C96" s="2">
        <f>K96^(287/1005)</f>
        <v>3.3644075160327693</v>
      </c>
      <c r="D96">
        <f>M96</f>
        <v>-58.5</v>
      </c>
      <c r="E96">
        <f>N96</f>
        <v>-69.5</v>
      </c>
      <c r="K96" s="1">
        <v>70</v>
      </c>
      <c r="L96">
        <v>18480</v>
      </c>
      <c r="M96">
        <v>-58.5</v>
      </c>
      <c r="N96">
        <v>-69.5</v>
      </c>
      <c r="O96">
        <v>23</v>
      </c>
      <c r="P96">
        <v>0.05</v>
      </c>
      <c r="Q96">
        <v>240</v>
      </c>
      <c r="R96">
        <v>30</v>
      </c>
      <c r="S96">
        <v>458.9</v>
      </c>
      <c r="T96">
        <v>459.2</v>
      </c>
      <c r="U96">
        <v>458.9</v>
      </c>
    </row>
    <row r="97" spans="2:21" ht="15.75">
      <c r="B97">
        <f>K97</f>
        <v>68.900000000000006</v>
      </c>
      <c r="C97" s="2">
        <f>K97^(287/1005)</f>
        <v>3.349224008307202</v>
      </c>
      <c r="D97">
        <f>M97</f>
        <v>-57.9</v>
      </c>
      <c r="E97">
        <f>N97</f>
        <v>-69.900000000000006</v>
      </c>
      <c r="K97" s="1">
        <v>68.900000000000006</v>
      </c>
      <c r="L97">
        <v>18580</v>
      </c>
      <c r="M97">
        <v>-57.9</v>
      </c>
      <c r="N97">
        <v>-69.900000000000006</v>
      </c>
      <c r="O97">
        <v>20</v>
      </c>
      <c r="P97">
        <v>0.04</v>
      </c>
      <c r="S97">
        <v>462.2</v>
      </c>
      <c r="T97">
        <v>462.5</v>
      </c>
      <c r="U97">
        <v>462.3</v>
      </c>
    </row>
  </sheetData>
  <mergeCells count="3">
    <mergeCell ref="B2:E2"/>
    <mergeCell ref="F3:H7"/>
    <mergeCell ref="J2:J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6"/>
  <sheetViews>
    <sheetView workbookViewId="0"/>
  </sheetViews>
  <sheetFormatPr defaultRowHeight="15"/>
  <cols>
    <col min="1" max="1" width="20.42578125" customWidth="1"/>
  </cols>
  <sheetData>
    <row r="1" spans="1:5">
      <c r="A1" s="7" t="s">
        <v>34</v>
      </c>
    </row>
    <row r="3" spans="1:5">
      <c r="C3" t="s">
        <v>35</v>
      </c>
    </row>
    <row r="4" spans="1:5">
      <c r="B4" t="s">
        <v>22</v>
      </c>
      <c r="C4" t="s">
        <v>23</v>
      </c>
    </row>
    <row r="5" spans="1:5">
      <c r="A5" t="s">
        <v>24</v>
      </c>
      <c r="B5">
        <v>1050</v>
      </c>
      <c r="C5">
        <f>B5^(287/1005)</f>
        <v>7.2906708445785835</v>
      </c>
    </row>
    <row r="6" spans="1:5">
      <c r="A6" t="s">
        <v>25</v>
      </c>
      <c r="B6">
        <v>100</v>
      </c>
      <c r="C6">
        <f>B6^(287/1005)</f>
        <v>3.7251544045904983</v>
      </c>
    </row>
    <row r="7" spans="1:5">
      <c r="B7" t="s">
        <v>22</v>
      </c>
      <c r="C7" t="s">
        <v>23</v>
      </c>
      <c r="D7" t="s">
        <v>27</v>
      </c>
      <c r="E7" t="s">
        <v>28</v>
      </c>
    </row>
    <row r="8" spans="1:5">
      <c r="A8" t="s">
        <v>26</v>
      </c>
      <c r="B8">
        <v>1000</v>
      </c>
      <c r="C8">
        <f>B8^(287/1005)</f>
        <v>7.1897935138648048</v>
      </c>
      <c r="D8">
        <v>-80</v>
      </c>
      <c r="E8">
        <v>45</v>
      </c>
    </row>
    <row r="9" spans="1:5">
      <c r="B9">
        <f>B8-50</f>
        <v>950</v>
      </c>
      <c r="C9">
        <f t="shared" ref="C9:C26" si="0">B9^(287/1005)</f>
        <v>7.0852454559363229</v>
      </c>
    </row>
    <row r="10" spans="1:5">
      <c r="B10">
        <f t="shared" ref="B10:B26" si="1">B9-50</f>
        <v>900</v>
      </c>
      <c r="C10">
        <f t="shared" si="0"/>
        <v>6.9766888326848786</v>
      </c>
    </row>
    <row r="11" spans="1:5">
      <c r="B11">
        <f t="shared" si="1"/>
        <v>850</v>
      </c>
      <c r="C11">
        <f t="shared" si="0"/>
        <v>6.8637337660075426</v>
      </c>
    </row>
    <row r="12" spans="1:5">
      <c r="B12">
        <f t="shared" si="1"/>
        <v>800</v>
      </c>
      <c r="C12">
        <f t="shared" si="0"/>
        <v>6.7459267040545976</v>
      </c>
    </row>
    <row r="13" spans="1:5">
      <c r="B13">
        <f t="shared" si="1"/>
        <v>750</v>
      </c>
      <c r="C13">
        <f t="shared" si="0"/>
        <v>6.6227352735939293</v>
      </c>
    </row>
    <row r="14" spans="1:5">
      <c r="B14">
        <f t="shared" si="1"/>
        <v>700</v>
      </c>
      <c r="C14">
        <f t="shared" si="0"/>
        <v>6.493528243275466</v>
      </c>
    </row>
    <row r="15" spans="1:5">
      <c r="B15">
        <f t="shared" si="1"/>
        <v>650</v>
      </c>
      <c r="C15">
        <f t="shared" si="0"/>
        <v>6.3575485432949108</v>
      </c>
    </row>
    <row r="16" spans="1:5">
      <c r="B16">
        <f t="shared" si="1"/>
        <v>600</v>
      </c>
      <c r="C16">
        <f t="shared" si="0"/>
        <v>6.2138761912796836</v>
      </c>
    </row>
    <row r="17" spans="2:3">
      <c r="B17">
        <f t="shared" si="1"/>
        <v>550</v>
      </c>
      <c r="C17">
        <f t="shared" si="0"/>
        <v>6.0613761486894013</v>
      </c>
    </row>
    <row r="18" spans="2:3">
      <c r="B18">
        <f t="shared" si="1"/>
        <v>500</v>
      </c>
      <c r="C18">
        <f t="shared" si="0"/>
        <v>5.898622974975992</v>
      </c>
    </row>
    <row r="19" spans="2:3">
      <c r="B19">
        <f t="shared" si="1"/>
        <v>450</v>
      </c>
      <c r="C19">
        <f t="shared" si="0"/>
        <v>5.7237884451582994</v>
      </c>
    </row>
    <row r="20" spans="2:3">
      <c r="B20">
        <f t="shared" si="1"/>
        <v>400</v>
      </c>
      <c r="C20">
        <f t="shared" si="0"/>
        <v>5.53446745964348</v>
      </c>
    </row>
    <row r="21" spans="2:3">
      <c r="B21">
        <f t="shared" si="1"/>
        <v>350</v>
      </c>
      <c r="C21">
        <f t="shared" si="0"/>
        <v>5.3273956770214408</v>
      </c>
    </row>
    <row r="22" spans="2:3">
      <c r="B22">
        <f>B21-50</f>
        <v>300</v>
      </c>
      <c r="C22">
        <f t="shared" si="0"/>
        <v>5.0979646070302813</v>
      </c>
    </row>
    <row r="23" spans="2:3">
      <c r="B23">
        <f t="shared" si="1"/>
        <v>250</v>
      </c>
      <c r="C23">
        <f t="shared" si="0"/>
        <v>4.8393257655895558</v>
      </c>
    </row>
    <row r="24" spans="2:3">
      <c r="B24">
        <f t="shared" si="1"/>
        <v>200</v>
      </c>
      <c r="C24">
        <f t="shared" si="0"/>
        <v>4.5405666864779866</v>
      </c>
    </row>
    <row r="25" spans="2:3">
      <c r="B25">
        <f>B24-50</f>
        <v>150</v>
      </c>
      <c r="C25">
        <f t="shared" si="0"/>
        <v>4.1824526808251692</v>
      </c>
    </row>
    <row r="26" spans="2:3">
      <c r="B26">
        <f t="shared" si="1"/>
        <v>100</v>
      </c>
      <c r="C26">
        <f t="shared" si="0"/>
        <v>3.7251544045904983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</vt:lpstr>
      <vt:lpstr>Gridlines</vt:lpstr>
      <vt:lpstr>Stüve</vt:lpstr>
    </vt:vector>
  </TitlesOfParts>
  <Company>UNC Asheville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Godfrey</dc:creator>
  <cp:lastModifiedBy>Godfrey</cp:lastModifiedBy>
  <dcterms:created xsi:type="dcterms:W3CDTF">2012-11-15T21:38:55Z</dcterms:created>
  <dcterms:modified xsi:type="dcterms:W3CDTF">2012-11-16T03:18:04Z</dcterms:modified>
</cp:coreProperties>
</file>